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chartsheets/sheet18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chartsheets/sheet19.xml" ContentType="application/vnd.openxmlformats-officedocument.spreadsheetml.chart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chartsheets/sheet22.xml" ContentType="application/vnd.openxmlformats-officedocument.spreadsheetml.chartsheet+xml"/>
  <Override PartName="/xl/chartsheets/sheet23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4970" windowHeight="8085" tabRatio="920" firstSheet="16" activeTab="20"/>
  </bookViews>
  <sheets>
    <sheet name="Total chart" sheetId="13501" r:id="rId1"/>
    <sheet name="YTD report" sheetId="13505" r:id="rId2"/>
    <sheet name="Strat Plan Chart" sheetId="13503" r:id="rId3"/>
    <sheet name="strat plan status" sheetId="13502" r:id="rId4"/>
    <sheet name="Appr Registrations" sheetId="13506" r:id="rId5"/>
    <sheet name="Danny" sheetId="13488" r:id="rId6"/>
    <sheet name="Charlene" sheetId="13489" r:id="rId7"/>
    <sheet name="John" sheetId="13490" r:id="rId8"/>
    <sheet name="Gary" sheetId="13491" r:id="rId9"/>
    <sheet name="Betty" sheetId="13492" r:id="rId10"/>
    <sheet name="Sarah" sheetId="13487" r:id="rId11"/>
    <sheet name="Victoria" sheetId="13493" r:id="rId12"/>
    <sheet name="Jim" sheetId="13494" r:id="rId13"/>
    <sheet name="Tony" sheetId="13495" r:id="rId14"/>
    <sheet name="Lula" sheetId="13496" r:id="rId15"/>
    <sheet name="Eddie" sheetId="13497" r:id="rId16"/>
    <sheet name="Barney" sheetId="13498" r:id="rId17"/>
    <sheet name="Bill" sheetId="13499" r:id="rId18"/>
    <sheet name="Dale" sheetId="13500" r:id="rId19"/>
    <sheet name="Servicing Chart" sheetId="13484" r:id="rId20"/>
    <sheet name="VA Compliance" sheetId="108" r:id="rId21"/>
    <sheet name="Past due list" sheetId="13460" r:id="rId22"/>
    <sheet name="Past due appr name" sheetId="13504" r:id="rId23"/>
    <sheet name="prog_caseloadlist" sheetId="13461" r:id="rId24"/>
    <sheet name="Total Program Revisions" sheetId="13464" r:id="rId25"/>
    <sheet name="New Programs Registered" sheetId="84" r:id="rId26"/>
    <sheet name="HS Registrations" sheetId="115" r:id="rId27"/>
    <sheet name="for charts" sheetId="13480" r:id="rId28"/>
    <sheet name="Total Registrations " sheetId="3" r:id="rId29"/>
    <sheet name="Appr Caseload" sheetId="13478" r:id="rId30"/>
    <sheet name="Prog Caseload" sheetId="604" r:id="rId31"/>
    <sheet name="Servicing" sheetId="1" r:id="rId32"/>
    <sheet name="Past due" sheetId="29" r:id="rId33"/>
    <sheet name="Past due (no army)" sheetId="13479" r:id="rId34"/>
    <sheet name="Total Completions" sheetId="283" r:id="rId35"/>
    <sheet name="Total Agreement Cancellations" sheetId="13463" r:id="rId36"/>
    <sheet name="Inmate" sheetId="114" r:id="rId37"/>
    <sheet name="VA Active Programs" sheetId="101" r:id="rId38"/>
    <sheet name="va active appr" sheetId="1027" r:id="rId39"/>
    <sheet name="va new programs" sheetId="13473" r:id="rId40"/>
    <sheet name=" va new trades" sheetId="13474" r:id="rId41"/>
    <sheet name="va revised programs" sheetId="13475" r:id="rId42"/>
    <sheet name="va cancelled programs" sheetId="13476" r:id="rId43"/>
    <sheet name="Total Reg Chart" sheetId="13481" r:id="rId44"/>
    <sheet name="Appr Caseload Chart" sheetId="13482" r:id="rId45"/>
    <sheet name="Prog Caseload Chart" sheetId="13483" r:id="rId46"/>
    <sheet name="Past Due Chart" sheetId="13485" r:id="rId47"/>
    <sheet name="Past Due chart no army" sheetId="13486" r:id="rId48"/>
  </sheets>
  <externalReferences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_xlnm.Print_Area" localSheetId="40">' va new trades'!$A$1:$K$41</definedName>
    <definedName name="_xlnm.Print_Area" localSheetId="29">'Appr Caseload'!$A$1:$H$36</definedName>
    <definedName name="_xlnm.Print_Area" localSheetId="26">'HS Registrations'!$A$1:$F$43</definedName>
    <definedName name="_xlnm.Print_Area" localSheetId="36">Inmate!$A$1:$F$19</definedName>
    <definedName name="_xlnm.Print_Area" localSheetId="25">'New Programs Registered'!$A$1:$L$62</definedName>
    <definedName name="_xlnm.Print_Area" localSheetId="32">'Past due'!$A$1:$G$37</definedName>
    <definedName name="_xlnm.Print_Area" localSheetId="33">'Past due (no army)'!$A$1:$G$36</definedName>
    <definedName name="_xlnm.Print_Area" localSheetId="22">'Past due appr name'!$A$1:$F$265</definedName>
    <definedName name="_xlnm.Print_Area" localSheetId="21">'Past due list'!$A$1:$E$94</definedName>
    <definedName name="_xlnm.Print_Area" localSheetId="30">'Prog Caseload'!$A$1:$H$36</definedName>
    <definedName name="_xlnm.Print_Area" localSheetId="23">prog_caseloadlist!$A$1:$E$536</definedName>
    <definedName name="_xlnm.Print_Area" localSheetId="31">Servicing!$A$1:$F$25</definedName>
    <definedName name="_xlnm.Print_Area" localSheetId="35">'Total Agreement Cancellations'!$A$1:$F$41</definedName>
    <definedName name="_xlnm.Print_Area" localSheetId="34">'Total Completions'!$A$1:$F$41</definedName>
    <definedName name="_xlnm.Print_Area" localSheetId="28">'Total Registrations '!$A$1:$G$40</definedName>
    <definedName name="_xlnm.Print_Area" localSheetId="38">'va active appr'!$A$1:$F$39</definedName>
    <definedName name="_xlnm.Print_Area" localSheetId="37">'VA Active Programs'!$A$1:$F$40</definedName>
    <definedName name="_xlnm.Print_Area" localSheetId="42">'va cancelled programs'!$A$1:$K$41</definedName>
    <definedName name="_xlnm.Print_Area" localSheetId="20">'VA Compliance'!#REF!</definedName>
    <definedName name="_xlnm.Print_Area" localSheetId="39">'va new programs'!$A$1:$K$41</definedName>
    <definedName name="_xlnm.Print_Area" localSheetId="41">'va revised programs'!$A$1:$K$41</definedName>
  </definedNames>
  <calcPr calcId="145621"/>
</workbook>
</file>

<file path=xl/calcChain.xml><?xml version="1.0" encoding="utf-8"?>
<calcChain xmlns="http://schemas.openxmlformats.org/spreadsheetml/2006/main">
  <c r="F26" i="3" l="1"/>
  <c r="D4" i="13502" l="1"/>
  <c r="D5" i="13505" l="1"/>
  <c r="E94" i="13460" l="1"/>
  <c r="K29" i="13476" l="1"/>
  <c r="J29" i="13476"/>
  <c r="I29" i="13476"/>
  <c r="H29" i="13476"/>
  <c r="G29" i="13476"/>
  <c r="F29" i="13476"/>
  <c r="E29" i="13476"/>
  <c r="D29" i="13476"/>
  <c r="C29" i="13476"/>
  <c r="B29" i="13476"/>
  <c r="K23" i="13476"/>
  <c r="J23" i="13476"/>
  <c r="I23" i="13476"/>
  <c r="H23" i="13476"/>
  <c r="G23" i="13476"/>
  <c r="F23" i="13476"/>
  <c r="E23" i="13476"/>
  <c r="D23" i="13476"/>
  <c r="C23" i="13476"/>
  <c r="B23" i="13476"/>
  <c r="K22" i="13476"/>
  <c r="J22" i="13476"/>
  <c r="I22" i="13476"/>
  <c r="H22" i="13476"/>
  <c r="G22" i="13476"/>
  <c r="F22" i="13476"/>
  <c r="E22" i="13476"/>
  <c r="D22" i="13476"/>
  <c r="C22" i="13476"/>
  <c r="B22" i="13476"/>
  <c r="K21" i="13476"/>
  <c r="J21" i="13476"/>
  <c r="I21" i="13476"/>
  <c r="H21" i="13476"/>
  <c r="G21" i="13476"/>
  <c r="F21" i="13476"/>
  <c r="E21" i="13476"/>
  <c r="D21" i="13476"/>
  <c r="C21" i="13476"/>
  <c r="B21" i="13476"/>
  <c r="K20" i="13476"/>
  <c r="J20" i="13476"/>
  <c r="I20" i="13476"/>
  <c r="H20" i="13476"/>
  <c r="G20" i="13476"/>
  <c r="F20" i="13476"/>
  <c r="E20" i="13476"/>
  <c r="D20" i="13476"/>
  <c r="C20" i="13476"/>
  <c r="B20" i="13476"/>
  <c r="K19" i="13476"/>
  <c r="J19" i="13476"/>
  <c r="I19" i="13476"/>
  <c r="H19" i="13476"/>
  <c r="G19" i="13476"/>
  <c r="F19" i="13476"/>
  <c r="E19" i="13476"/>
  <c r="D19" i="13476"/>
  <c r="C19" i="13476"/>
  <c r="B19" i="13476"/>
  <c r="K18" i="13476"/>
  <c r="J18" i="13476"/>
  <c r="I18" i="13476"/>
  <c r="H18" i="13476"/>
  <c r="G18" i="13476"/>
  <c r="F18" i="13476"/>
  <c r="E18" i="13476"/>
  <c r="D18" i="13476"/>
  <c r="C18" i="13476"/>
  <c r="B18" i="13476"/>
  <c r="K17" i="13476"/>
  <c r="J17" i="13476"/>
  <c r="I17" i="13476"/>
  <c r="H17" i="13476"/>
  <c r="G17" i="13476"/>
  <c r="F17" i="13476"/>
  <c r="E17" i="13476"/>
  <c r="D17" i="13476"/>
  <c r="C17" i="13476"/>
  <c r="B17" i="13476"/>
  <c r="K11" i="13476"/>
  <c r="J11" i="13476"/>
  <c r="I11" i="13476"/>
  <c r="H11" i="13476"/>
  <c r="G11" i="13476"/>
  <c r="F11" i="13476"/>
  <c r="E11" i="13476"/>
  <c r="D11" i="13476"/>
  <c r="C11" i="13476"/>
  <c r="B11" i="13476"/>
  <c r="K10" i="13476"/>
  <c r="J10" i="13476"/>
  <c r="I10" i="13476"/>
  <c r="H10" i="13476"/>
  <c r="G10" i="13476"/>
  <c r="F10" i="13476"/>
  <c r="E10" i="13476"/>
  <c r="D10" i="13476"/>
  <c r="C10" i="13476"/>
  <c r="B10" i="13476"/>
  <c r="K9" i="13476"/>
  <c r="J9" i="13476"/>
  <c r="I9" i="13476"/>
  <c r="H9" i="13476"/>
  <c r="G9" i="13476"/>
  <c r="F9" i="13476"/>
  <c r="E9" i="13476"/>
  <c r="D9" i="13476"/>
  <c r="C9" i="13476"/>
  <c r="B9" i="13476"/>
  <c r="K8" i="13476"/>
  <c r="J8" i="13476"/>
  <c r="I8" i="13476"/>
  <c r="H8" i="13476"/>
  <c r="G8" i="13476"/>
  <c r="F8" i="13476"/>
  <c r="E8" i="13476"/>
  <c r="D8" i="13476"/>
  <c r="C8" i="13476"/>
  <c r="B8" i="13476"/>
  <c r="K7" i="13476"/>
  <c r="J7" i="13476"/>
  <c r="I7" i="13476"/>
  <c r="H7" i="13476"/>
  <c r="G7" i="13476"/>
  <c r="F7" i="13476"/>
  <c r="E7" i="13476"/>
  <c r="D7" i="13476"/>
  <c r="C7" i="13476"/>
  <c r="B7" i="13476"/>
  <c r="K6" i="13476"/>
  <c r="J6" i="13476"/>
  <c r="I6" i="13476"/>
  <c r="H6" i="13476"/>
  <c r="G6" i="13476"/>
  <c r="F6" i="13476"/>
  <c r="E6" i="13476"/>
  <c r="D6" i="13476"/>
  <c r="C6" i="13476"/>
  <c r="B6" i="13476"/>
  <c r="K5" i="13476"/>
  <c r="J5" i="13476"/>
  <c r="I5" i="13476"/>
  <c r="H5" i="13476"/>
  <c r="G5" i="13476"/>
  <c r="F5" i="13476"/>
  <c r="E5" i="13476"/>
  <c r="D5" i="13476"/>
  <c r="C5" i="13476"/>
  <c r="B5" i="13476"/>
  <c r="K29" i="13475"/>
  <c r="J29" i="13475"/>
  <c r="I29" i="13475"/>
  <c r="H29" i="13475"/>
  <c r="G29" i="13475"/>
  <c r="F29" i="13475"/>
  <c r="E29" i="13475"/>
  <c r="D29" i="13475"/>
  <c r="C29" i="13475"/>
  <c r="B29" i="13475"/>
  <c r="K23" i="13475"/>
  <c r="J23" i="13475"/>
  <c r="I23" i="13475"/>
  <c r="H23" i="13475"/>
  <c r="G23" i="13475"/>
  <c r="F23" i="13475"/>
  <c r="E23" i="13475"/>
  <c r="D23" i="13475"/>
  <c r="C23" i="13475"/>
  <c r="B23" i="13475"/>
  <c r="K22" i="13475"/>
  <c r="J22" i="13475"/>
  <c r="I22" i="13475"/>
  <c r="H22" i="13475"/>
  <c r="G22" i="13475"/>
  <c r="F22" i="13475"/>
  <c r="E22" i="13475"/>
  <c r="D22" i="13475"/>
  <c r="C22" i="13475"/>
  <c r="B22" i="13475"/>
  <c r="K21" i="13475"/>
  <c r="J21" i="13475"/>
  <c r="I21" i="13475"/>
  <c r="H21" i="13475"/>
  <c r="G21" i="13475"/>
  <c r="F21" i="13475"/>
  <c r="E21" i="13475"/>
  <c r="D21" i="13475"/>
  <c r="C21" i="13475"/>
  <c r="B21" i="13475"/>
  <c r="K20" i="13475"/>
  <c r="J20" i="13475"/>
  <c r="I20" i="13475"/>
  <c r="H20" i="13475"/>
  <c r="G20" i="13475"/>
  <c r="F20" i="13475"/>
  <c r="E20" i="13475"/>
  <c r="D20" i="13475"/>
  <c r="C20" i="13475"/>
  <c r="B20" i="13475"/>
  <c r="K19" i="13475"/>
  <c r="J19" i="13475"/>
  <c r="I19" i="13475"/>
  <c r="H19" i="13475"/>
  <c r="G19" i="13475"/>
  <c r="F19" i="13475"/>
  <c r="E19" i="13475"/>
  <c r="D19" i="13475"/>
  <c r="C19" i="13475"/>
  <c r="B19" i="13475"/>
  <c r="K18" i="13475"/>
  <c r="J18" i="13475"/>
  <c r="I18" i="13475"/>
  <c r="H18" i="13475"/>
  <c r="G18" i="13475"/>
  <c r="F18" i="13475"/>
  <c r="E18" i="13475"/>
  <c r="D18" i="13475"/>
  <c r="C18" i="13475"/>
  <c r="B18" i="13475"/>
  <c r="K17" i="13475"/>
  <c r="J17" i="13475"/>
  <c r="I17" i="13475"/>
  <c r="H17" i="13475"/>
  <c r="G17" i="13475"/>
  <c r="F17" i="13475"/>
  <c r="E17" i="13475"/>
  <c r="D17" i="13475"/>
  <c r="C17" i="13475"/>
  <c r="B17" i="13475"/>
  <c r="K11" i="13475"/>
  <c r="J11" i="13475"/>
  <c r="I11" i="13475"/>
  <c r="H11" i="13475"/>
  <c r="G11" i="13475"/>
  <c r="F11" i="13475"/>
  <c r="E11" i="13475"/>
  <c r="D11" i="13475"/>
  <c r="C11" i="13475"/>
  <c r="B11" i="13475"/>
  <c r="K8" i="13475"/>
  <c r="J8" i="13475"/>
  <c r="I8" i="13475"/>
  <c r="H8" i="13475"/>
  <c r="G8" i="13475"/>
  <c r="F8" i="13475"/>
  <c r="E8" i="13475"/>
  <c r="D8" i="13475"/>
  <c r="C8" i="13475"/>
  <c r="B8" i="13475"/>
  <c r="K10" i="13475"/>
  <c r="J10" i="13475"/>
  <c r="I10" i="13475"/>
  <c r="H10" i="13475"/>
  <c r="G10" i="13475"/>
  <c r="F10" i="13475"/>
  <c r="E10" i="13475"/>
  <c r="D10" i="13475"/>
  <c r="C10" i="13475"/>
  <c r="B10" i="13475"/>
  <c r="K9" i="13475"/>
  <c r="J9" i="13475"/>
  <c r="I9" i="13475"/>
  <c r="H9" i="13475"/>
  <c r="G9" i="13475"/>
  <c r="F9" i="13475"/>
  <c r="E9" i="13475"/>
  <c r="D9" i="13475"/>
  <c r="C9" i="13475"/>
  <c r="B9" i="13475"/>
  <c r="K7" i="13475"/>
  <c r="J7" i="13475"/>
  <c r="I7" i="13475"/>
  <c r="H7" i="13475"/>
  <c r="G7" i="13475"/>
  <c r="F7" i="13475"/>
  <c r="E7" i="13475"/>
  <c r="D7" i="13475"/>
  <c r="C7" i="13475"/>
  <c r="B7" i="13475"/>
  <c r="K6" i="13475"/>
  <c r="J6" i="13475"/>
  <c r="I6" i="13475"/>
  <c r="H6" i="13475"/>
  <c r="G6" i="13475"/>
  <c r="F6" i="13475"/>
  <c r="E6" i="13475"/>
  <c r="D6" i="13475"/>
  <c r="C6" i="13475"/>
  <c r="B6" i="13475"/>
  <c r="K5" i="13475"/>
  <c r="J5" i="13475"/>
  <c r="I5" i="13475"/>
  <c r="H5" i="13475"/>
  <c r="G5" i="13475"/>
  <c r="F5" i="13475"/>
  <c r="E5" i="13475"/>
  <c r="D5" i="13475"/>
  <c r="C5" i="13475"/>
  <c r="B5" i="13475"/>
  <c r="K29" i="13474"/>
  <c r="J29" i="13474"/>
  <c r="I29" i="13474"/>
  <c r="H29" i="13474"/>
  <c r="G29" i="13474"/>
  <c r="F29" i="13474"/>
  <c r="E29" i="13474"/>
  <c r="D29" i="13474"/>
  <c r="C29" i="13474"/>
  <c r="B29" i="13474"/>
  <c r="K23" i="13474"/>
  <c r="J23" i="13474"/>
  <c r="I23" i="13474"/>
  <c r="H23" i="13474"/>
  <c r="G23" i="13474"/>
  <c r="F23" i="13474"/>
  <c r="E23" i="13474"/>
  <c r="D23" i="13474"/>
  <c r="C23" i="13474"/>
  <c r="B23" i="13474"/>
  <c r="K22" i="13474"/>
  <c r="J22" i="13474"/>
  <c r="I22" i="13474"/>
  <c r="H22" i="13474"/>
  <c r="G22" i="13474"/>
  <c r="F22" i="13474"/>
  <c r="E22" i="13474"/>
  <c r="D22" i="13474"/>
  <c r="C22" i="13474"/>
  <c r="B22" i="13474"/>
  <c r="K21" i="13474"/>
  <c r="J21" i="13474"/>
  <c r="I21" i="13474"/>
  <c r="H21" i="13474"/>
  <c r="G21" i="13474"/>
  <c r="F21" i="13474"/>
  <c r="E21" i="13474"/>
  <c r="D21" i="13474"/>
  <c r="C21" i="13474"/>
  <c r="B21" i="13474"/>
  <c r="K20" i="13474"/>
  <c r="J20" i="13474"/>
  <c r="I20" i="13474"/>
  <c r="H20" i="13474"/>
  <c r="G20" i="13474"/>
  <c r="F20" i="13474"/>
  <c r="E20" i="13474"/>
  <c r="D20" i="13474"/>
  <c r="C20" i="13474"/>
  <c r="B20" i="13474"/>
  <c r="K19" i="13474"/>
  <c r="J19" i="13474"/>
  <c r="I19" i="13474"/>
  <c r="H19" i="13474"/>
  <c r="G19" i="13474"/>
  <c r="F19" i="13474"/>
  <c r="E19" i="13474"/>
  <c r="D19" i="13474"/>
  <c r="C19" i="13474"/>
  <c r="B19" i="13474"/>
  <c r="K18" i="13474"/>
  <c r="J18" i="13474"/>
  <c r="I18" i="13474"/>
  <c r="H18" i="13474"/>
  <c r="G18" i="13474"/>
  <c r="F18" i="13474"/>
  <c r="E18" i="13474"/>
  <c r="D18" i="13474"/>
  <c r="C18" i="13474"/>
  <c r="B18" i="13474"/>
  <c r="K17" i="13474"/>
  <c r="J17" i="13474"/>
  <c r="I17" i="13474"/>
  <c r="H17" i="13474"/>
  <c r="G17" i="13474"/>
  <c r="F17" i="13474"/>
  <c r="E17" i="13474"/>
  <c r="D17" i="13474"/>
  <c r="C17" i="13474"/>
  <c r="B17" i="13474"/>
  <c r="K11" i="13474"/>
  <c r="J11" i="13474"/>
  <c r="I11" i="13474"/>
  <c r="H11" i="13474"/>
  <c r="G11" i="13474"/>
  <c r="F11" i="13474"/>
  <c r="E11" i="13474"/>
  <c r="D11" i="13474"/>
  <c r="C11" i="13474"/>
  <c r="B11" i="13474"/>
  <c r="K8" i="13474"/>
  <c r="J8" i="13474"/>
  <c r="I8" i="13474"/>
  <c r="H8" i="13474"/>
  <c r="G8" i="13474"/>
  <c r="F8" i="13474"/>
  <c r="E8" i="13474"/>
  <c r="D8" i="13474"/>
  <c r="C8" i="13474"/>
  <c r="B8" i="13474"/>
  <c r="K10" i="13474"/>
  <c r="J10" i="13474"/>
  <c r="I10" i="13474"/>
  <c r="H10" i="13474"/>
  <c r="G10" i="13474"/>
  <c r="F10" i="13474"/>
  <c r="E10" i="13474"/>
  <c r="D10" i="13474"/>
  <c r="C10" i="13474"/>
  <c r="B10" i="13474"/>
  <c r="K9" i="13474"/>
  <c r="J9" i="13474"/>
  <c r="I9" i="13474"/>
  <c r="H9" i="13474"/>
  <c r="G9" i="13474"/>
  <c r="F9" i="13474"/>
  <c r="E9" i="13474"/>
  <c r="D9" i="13474"/>
  <c r="C9" i="13474"/>
  <c r="B9" i="13474"/>
  <c r="K7" i="13474"/>
  <c r="J7" i="13474"/>
  <c r="I7" i="13474"/>
  <c r="H7" i="13474"/>
  <c r="G7" i="13474"/>
  <c r="F7" i="13474"/>
  <c r="E7" i="13474"/>
  <c r="D7" i="13474"/>
  <c r="C7" i="13474"/>
  <c r="B7" i="13474"/>
  <c r="K6" i="13474"/>
  <c r="J6" i="13474"/>
  <c r="I6" i="13474"/>
  <c r="H6" i="13474"/>
  <c r="G6" i="13474"/>
  <c r="F6" i="13474"/>
  <c r="E6" i="13474"/>
  <c r="D6" i="13474"/>
  <c r="C6" i="13474"/>
  <c r="B6" i="13474"/>
  <c r="K5" i="13474"/>
  <c r="J5" i="13474"/>
  <c r="I5" i="13474"/>
  <c r="H5" i="13474"/>
  <c r="G5" i="13474"/>
  <c r="F5" i="13474"/>
  <c r="E5" i="13474"/>
  <c r="D5" i="13474"/>
  <c r="C5" i="13474"/>
  <c r="B5" i="13474"/>
  <c r="K29" i="13473"/>
  <c r="J29" i="13473"/>
  <c r="I29" i="13473"/>
  <c r="H29" i="13473"/>
  <c r="G29" i="13473"/>
  <c r="F29" i="13473"/>
  <c r="E29" i="13473"/>
  <c r="D29" i="13473"/>
  <c r="C29" i="13473"/>
  <c r="B29" i="13473"/>
  <c r="K23" i="13473"/>
  <c r="J23" i="13473"/>
  <c r="I23" i="13473"/>
  <c r="H23" i="13473"/>
  <c r="G23" i="13473"/>
  <c r="F23" i="13473"/>
  <c r="E23" i="13473"/>
  <c r="D23" i="13473"/>
  <c r="C23" i="13473"/>
  <c r="B23" i="13473"/>
  <c r="K22" i="13473"/>
  <c r="J22" i="13473"/>
  <c r="I22" i="13473"/>
  <c r="H22" i="13473"/>
  <c r="G22" i="13473"/>
  <c r="F22" i="13473"/>
  <c r="E22" i="13473"/>
  <c r="D22" i="13473"/>
  <c r="C22" i="13473"/>
  <c r="B22" i="13473"/>
  <c r="K21" i="13473"/>
  <c r="J21" i="13473"/>
  <c r="I21" i="13473"/>
  <c r="H21" i="13473"/>
  <c r="G21" i="13473"/>
  <c r="F21" i="13473"/>
  <c r="E21" i="13473"/>
  <c r="D21" i="13473"/>
  <c r="C21" i="13473"/>
  <c r="B21" i="13473"/>
  <c r="K20" i="13473"/>
  <c r="J20" i="13473"/>
  <c r="I20" i="13473"/>
  <c r="H20" i="13473"/>
  <c r="G20" i="13473"/>
  <c r="F20" i="13473"/>
  <c r="E20" i="13473"/>
  <c r="D20" i="13473"/>
  <c r="C20" i="13473"/>
  <c r="B20" i="13473"/>
  <c r="K19" i="13473"/>
  <c r="J19" i="13473"/>
  <c r="I19" i="13473"/>
  <c r="H19" i="13473"/>
  <c r="G19" i="13473"/>
  <c r="F19" i="13473"/>
  <c r="E19" i="13473"/>
  <c r="D19" i="13473"/>
  <c r="C19" i="13473"/>
  <c r="B19" i="13473"/>
  <c r="K18" i="13473"/>
  <c r="J18" i="13473"/>
  <c r="I18" i="13473"/>
  <c r="H18" i="13473"/>
  <c r="G18" i="13473"/>
  <c r="F18" i="13473"/>
  <c r="E18" i="13473"/>
  <c r="D18" i="13473"/>
  <c r="C18" i="13473"/>
  <c r="B18" i="13473"/>
  <c r="K17" i="13473"/>
  <c r="J17" i="13473"/>
  <c r="I17" i="13473"/>
  <c r="H17" i="13473"/>
  <c r="G17" i="13473"/>
  <c r="F17" i="13473"/>
  <c r="E17" i="13473"/>
  <c r="D17" i="13473"/>
  <c r="C17" i="13473"/>
  <c r="B17" i="13473"/>
  <c r="K11" i="13473"/>
  <c r="J11" i="13473"/>
  <c r="I11" i="13473"/>
  <c r="H11" i="13473"/>
  <c r="G11" i="13473"/>
  <c r="F11" i="13473"/>
  <c r="E11" i="13473"/>
  <c r="D11" i="13473"/>
  <c r="C11" i="13473"/>
  <c r="B11" i="13473"/>
  <c r="K10" i="13473"/>
  <c r="J10" i="13473"/>
  <c r="I10" i="13473"/>
  <c r="H10" i="13473"/>
  <c r="G10" i="13473"/>
  <c r="F10" i="13473"/>
  <c r="E10" i="13473"/>
  <c r="D10" i="13473"/>
  <c r="C10" i="13473"/>
  <c r="B10" i="13473"/>
  <c r="K7" i="13473"/>
  <c r="J7" i="13473"/>
  <c r="I7" i="13473"/>
  <c r="H7" i="13473"/>
  <c r="G7" i="13473"/>
  <c r="F7" i="13473"/>
  <c r="E7" i="13473"/>
  <c r="D7" i="13473"/>
  <c r="C7" i="13473"/>
  <c r="B7" i="13473"/>
  <c r="K9" i="13473"/>
  <c r="J9" i="13473"/>
  <c r="I9" i="13473"/>
  <c r="H9" i="13473"/>
  <c r="G9" i="13473"/>
  <c r="F9" i="13473"/>
  <c r="E9" i="13473"/>
  <c r="D9" i="13473"/>
  <c r="C9" i="13473"/>
  <c r="B9" i="13473"/>
  <c r="K8" i="13473"/>
  <c r="J8" i="13473"/>
  <c r="I8" i="13473"/>
  <c r="H8" i="13473"/>
  <c r="G8" i="13473"/>
  <c r="F8" i="13473"/>
  <c r="E8" i="13473"/>
  <c r="D8" i="13473"/>
  <c r="C8" i="13473"/>
  <c r="B8" i="13473"/>
  <c r="K6" i="13473"/>
  <c r="J6" i="13473"/>
  <c r="I6" i="13473"/>
  <c r="H6" i="13473"/>
  <c r="G6" i="13473"/>
  <c r="F6" i="13473"/>
  <c r="E6" i="13473"/>
  <c r="D6" i="13473"/>
  <c r="C6" i="13473"/>
  <c r="B6" i="13473"/>
  <c r="K5" i="13473"/>
  <c r="J5" i="13473"/>
  <c r="I5" i="13473"/>
  <c r="H5" i="13473"/>
  <c r="G5" i="13473"/>
  <c r="F5" i="13473"/>
  <c r="E5" i="13473"/>
  <c r="D5" i="13473"/>
  <c r="C5" i="13473"/>
  <c r="B5" i="13473"/>
  <c r="F26" i="1027"/>
  <c r="E26" i="1027"/>
  <c r="D26" i="1027"/>
  <c r="C26" i="1027"/>
  <c r="B26" i="1027"/>
  <c r="F22" i="1027"/>
  <c r="E22" i="1027"/>
  <c r="D22" i="1027"/>
  <c r="C22" i="1027"/>
  <c r="B22" i="1027"/>
  <c r="F21" i="1027"/>
  <c r="E21" i="1027"/>
  <c r="D21" i="1027"/>
  <c r="C21" i="1027"/>
  <c r="B21" i="1027"/>
  <c r="F20" i="1027"/>
  <c r="E20" i="1027"/>
  <c r="D20" i="1027"/>
  <c r="C20" i="1027"/>
  <c r="B20" i="1027"/>
  <c r="F19" i="1027"/>
  <c r="E19" i="1027"/>
  <c r="D19" i="1027"/>
  <c r="C19" i="1027"/>
  <c r="B19" i="1027"/>
  <c r="F18" i="1027"/>
  <c r="E18" i="1027"/>
  <c r="D18" i="1027"/>
  <c r="C18" i="1027"/>
  <c r="B18" i="1027"/>
  <c r="F17" i="1027"/>
  <c r="E17" i="1027"/>
  <c r="D17" i="1027"/>
  <c r="C17" i="1027"/>
  <c r="B17" i="1027"/>
  <c r="F16" i="1027"/>
  <c r="E16" i="1027"/>
  <c r="D16" i="1027"/>
  <c r="C16" i="1027"/>
  <c r="B16" i="1027"/>
  <c r="F12" i="1027"/>
  <c r="E12" i="1027"/>
  <c r="D12" i="1027"/>
  <c r="C12" i="1027"/>
  <c r="B12" i="1027"/>
  <c r="F11" i="1027"/>
  <c r="E11" i="1027"/>
  <c r="D11" i="1027"/>
  <c r="C11" i="1027"/>
  <c r="B11" i="1027"/>
  <c r="F9" i="1027"/>
  <c r="E9" i="1027"/>
  <c r="D9" i="1027"/>
  <c r="C9" i="1027"/>
  <c r="B9" i="1027"/>
  <c r="F10" i="1027"/>
  <c r="E10" i="1027"/>
  <c r="D10" i="1027"/>
  <c r="C10" i="1027"/>
  <c r="B10" i="1027"/>
  <c r="F7" i="1027"/>
  <c r="E7" i="1027"/>
  <c r="D7" i="1027"/>
  <c r="C7" i="1027"/>
  <c r="B7" i="1027"/>
  <c r="F8" i="1027"/>
  <c r="E8" i="1027"/>
  <c r="D8" i="1027"/>
  <c r="C8" i="1027"/>
  <c r="B8" i="1027"/>
  <c r="F6" i="1027"/>
  <c r="E6" i="1027"/>
  <c r="D6" i="1027"/>
  <c r="C6" i="1027"/>
  <c r="B6" i="1027"/>
  <c r="F26" i="101"/>
  <c r="E26" i="101"/>
  <c r="D26" i="101"/>
  <c r="C26" i="101"/>
  <c r="B26" i="101"/>
  <c r="F22" i="101"/>
  <c r="E22" i="101"/>
  <c r="D22" i="101"/>
  <c r="C22" i="101"/>
  <c r="B22" i="101"/>
  <c r="F21" i="101"/>
  <c r="E21" i="101"/>
  <c r="D21" i="101"/>
  <c r="C21" i="101"/>
  <c r="B21" i="101"/>
  <c r="F20" i="101"/>
  <c r="E20" i="101"/>
  <c r="D20" i="101"/>
  <c r="C20" i="101"/>
  <c r="B20" i="101"/>
  <c r="F19" i="101"/>
  <c r="E19" i="101"/>
  <c r="D19" i="101"/>
  <c r="C19" i="101"/>
  <c r="B19" i="101"/>
  <c r="F18" i="101"/>
  <c r="E18" i="101"/>
  <c r="D18" i="101"/>
  <c r="C18" i="101"/>
  <c r="B18" i="101"/>
  <c r="F17" i="101"/>
  <c r="E17" i="101"/>
  <c r="D17" i="101"/>
  <c r="C17" i="101"/>
  <c r="B17" i="101"/>
  <c r="F16" i="101"/>
  <c r="E16" i="101"/>
  <c r="D16" i="101"/>
  <c r="C16" i="101"/>
  <c r="B16" i="101"/>
  <c r="F12" i="101"/>
  <c r="E12" i="101"/>
  <c r="D12" i="101"/>
  <c r="C12" i="101"/>
  <c r="B12" i="101"/>
  <c r="F11" i="101"/>
  <c r="E11" i="101"/>
  <c r="D11" i="101"/>
  <c r="C11" i="101"/>
  <c r="B11" i="101"/>
  <c r="F10" i="101"/>
  <c r="E10" i="101"/>
  <c r="D10" i="101"/>
  <c r="C10" i="101"/>
  <c r="B10" i="101"/>
  <c r="F9" i="101"/>
  <c r="E9" i="101"/>
  <c r="D9" i="101"/>
  <c r="C9" i="101"/>
  <c r="B9" i="101"/>
  <c r="F8" i="101"/>
  <c r="E8" i="101"/>
  <c r="D8" i="101"/>
  <c r="C8" i="101"/>
  <c r="B8" i="101"/>
  <c r="F7" i="101"/>
  <c r="E7" i="101"/>
  <c r="D7" i="101"/>
  <c r="C7" i="101"/>
  <c r="B7" i="101"/>
  <c r="F6" i="101"/>
  <c r="E6" i="101"/>
  <c r="D6" i="101"/>
  <c r="C6" i="101"/>
  <c r="B6" i="101"/>
  <c r="F30" i="13463"/>
  <c r="E30" i="13463"/>
  <c r="D30" i="13463"/>
  <c r="C30" i="13463"/>
  <c r="B30" i="13463"/>
  <c r="F29" i="13463"/>
  <c r="E29" i="13463"/>
  <c r="D29" i="13463"/>
  <c r="C29" i="13463"/>
  <c r="B29" i="13463"/>
  <c r="F23" i="13463"/>
  <c r="E23" i="13463"/>
  <c r="F17" i="13463"/>
  <c r="E17" i="13463"/>
  <c r="D17" i="13463"/>
  <c r="C17" i="13463"/>
  <c r="B17" i="13463"/>
  <c r="F21" i="13463"/>
  <c r="E21" i="13463"/>
  <c r="D21" i="13463"/>
  <c r="C21" i="13463"/>
  <c r="B21" i="13463"/>
  <c r="F22" i="13463"/>
  <c r="E22" i="13463"/>
  <c r="D22" i="13463"/>
  <c r="C22" i="13463"/>
  <c r="B22" i="13463"/>
  <c r="F19" i="13463"/>
  <c r="E19" i="13463"/>
  <c r="D19" i="13463"/>
  <c r="C19" i="13463"/>
  <c r="B19" i="13463"/>
  <c r="F20" i="13463"/>
  <c r="E20" i="13463"/>
  <c r="D20" i="13463"/>
  <c r="C20" i="13463"/>
  <c r="B20" i="13463"/>
  <c r="F18" i="13463"/>
  <c r="E18" i="13463"/>
  <c r="D18" i="13463"/>
  <c r="C18" i="13463"/>
  <c r="B18" i="13463"/>
  <c r="F12" i="13463"/>
  <c r="E12" i="13463"/>
  <c r="D12" i="13463"/>
  <c r="F11" i="13463"/>
  <c r="E11" i="13463"/>
  <c r="D11" i="13463"/>
  <c r="C11" i="13463"/>
  <c r="B11" i="13463"/>
  <c r="F10" i="13463"/>
  <c r="E10" i="13463"/>
  <c r="D10" i="13463"/>
  <c r="C10" i="13463"/>
  <c r="B10" i="13463"/>
  <c r="F9" i="13463"/>
  <c r="E9" i="13463"/>
  <c r="D9" i="13463"/>
  <c r="C9" i="13463"/>
  <c r="B9" i="13463"/>
  <c r="F8" i="13463"/>
  <c r="E8" i="13463"/>
  <c r="D8" i="13463"/>
  <c r="C8" i="13463"/>
  <c r="B8" i="13463"/>
  <c r="F7" i="13463"/>
  <c r="E7" i="13463"/>
  <c r="D7" i="13463"/>
  <c r="C7" i="13463"/>
  <c r="B7" i="13463"/>
  <c r="F6" i="13463"/>
  <c r="E6" i="13463"/>
  <c r="D6" i="13463"/>
  <c r="C6" i="13463"/>
  <c r="B6" i="13463"/>
  <c r="F30" i="283"/>
  <c r="E30" i="283"/>
  <c r="D30" i="283"/>
  <c r="C30" i="283"/>
  <c r="B30" i="283"/>
  <c r="F29" i="283"/>
  <c r="E29" i="283"/>
  <c r="D29" i="283"/>
  <c r="C29" i="283"/>
  <c r="B29" i="283"/>
  <c r="F23" i="283"/>
  <c r="E23" i="283"/>
  <c r="F22" i="283"/>
  <c r="E22" i="283"/>
  <c r="D22" i="283"/>
  <c r="C22" i="283"/>
  <c r="B22" i="283"/>
  <c r="F21" i="283"/>
  <c r="E21" i="283"/>
  <c r="D21" i="283"/>
  <c r="C21" i="283"/>
  <c r="B21" i="283"/>
  <c r="F20" i="283"/>
  <c r="E20" i="283"/>
  <c r="D20" i="283"/>
  <c r="C20" i="283"/>
  <c r="B20" i="283"/>
  <c r="F19" i="283"/>
  <c r="E19" i="283"/>
  <c r="D19" i="283"/>
  <c r="C19" i="283"/>
  <c r="B19" i="283"/>
  <c r="F18" i="283"/>
  <c r="E18" i="283"/>
  <c r="D18" i="283"/>
  <c r="C18" i="283"/>
  <c r="B18" i="283"/>
  <c r="F17" i="283"/>
  <c r="E17" i="283"/>
  <c r="D17" i="283"/>
  <c r="C17" i="283"/>
  <c r="B17" i="283"/>
  <c r="F12" i="283"/>
  <c r="E12" i="283"/>
  <c r="D12" i="283"/>
  <c r="F10" i="283"/>
  <c r="E10" i="283"/>
  <c r="D10" i="283"/>
  <c r="C10" i="283"/>
  <c r="B10" i="283"/>
  <c r="F11" i="283"/>
  <c r="E11" i="283"/>
  <c r="D11" i="283"/>
  <c r="C11" i="283"/>
  <c r="B11" i="283"/>
  <c r="F9" i="283"/>
  <c r="E9" i="283"/>
  <c r="D9" i="283"/>
  <c r="C9" i="283"/>
  <c r="B9" i="283"/>
  <c r="F8" i="283"/>
  <c r="E8" i="283"/>
  <c r="D8" i="283"/>
  <c r="C8" i="283"/>
  <c r="B8" i="283"/>
  <c r="F7" i="283"/>
  <c r="E7" i="283"/>
  <c r="D7" i="283"/>
  <c r="C7" i="283"/>
  <c r="B7" i="283"/>
  <c r="F6" i="283"/>
  <c r="E6" i="283"/>
  <c r="D6" i="283"/>
  <c r="C6" i="283"/>
  <c r="B6" i="283"/>
  <c r="F26" i="13479"/>
  <c r="E26" i="13479"/>
  <c r="D26" i="13479"/>
  <c r="C26" i="13479"/>
  <c r="B26" i="13479"/>
  <c r="F22" i="13479"/>
  <c r="E22" i="13479"/>
  <c r="D22" i="13479"/>
  <c r="C22" i="13479"/>
  <c r="B22" i="13479"/>
  <c r="F17" i="13479"/>
  <c r="E17" i="13479"/>
  <c r="D17" i="13479"/>
  <c r="C17" i="13479"/>
  <c r="B17" i="13479"/>
  <c r="F21" i="13479"/>
  <c r="E21" i="13479"/>
  <c r="D21" i="13479"/>
  <c r="C21" i="13479"/>
  <c r="B21" i="13479"/>
  <c r="F20" i="13479"/>
  <c r="E20" i="13479"/>
  <c r="D20" i="13479"/>
  <c r="C20" i="13479"/>
  <c r="B20" i="13479"/>
  <c r="F19" i="13479"/>
  <c r="E19" i="13479"/>
  <c r="D19" i="13479"/>
  <c r="C19" i="13479"/>
  <c r="B19" i="13479"/>
  <c r="F18" i="13479"/>
  <c r="E18" i="13479"/>
  <c r="D18" i="13479"/>
  <c r="C18" i="13479"/>
  <c r="B18" i="13479"/>
  <c r="F16" i="13479"/>
  <c r="E16" i="13479"/>
  <c r="D16" i="13479"/>
  <c r="C16" i="13479"/>
  <c r="B16" i="13479"/>
  <c r="F12" i="13479"/>
  <c r="E12" i="13479"/>
  <c r="D12" i="13479"/>
  <c r="C12" i="13479"/>
  <c r="B12" i="13479"/>
  <c r="F6" i="13479"/>
  <c r="E6" i="13479"/>
  <c r="D6" i="13479"/>
  <c r="C6" i="13479"/>
  <c r="B6" i="13479"/>
  <c r="F11" i="13479"/>
  <c r="E11" i="13479"/>
  <c r="D11" i="13479"/>
  <c r="C11" i="13479"/>
  <c r="B11" i="13479"/>
  <c r="F9" i="13479"/>
  <c r="E9" i="13479"/>
  <c r="D9" i="13479"/>
  <c r="C9" i="13479"/>
  <c r="B9" i="13479"/>
  <c r="F8" i="13479"/>
  <c r="E8" i="13479"/>
  <c r="D8" i="13479"/>
  <c r="C8" i="13479"/>
  <c r="B8" i="13479"/>
  <c r="F7" i="13479"/>
  <c r="E7" i="13479"/>
  <c r="D7" i="13479"/>
  <c r="C7" i="13479"/>
  <c r="B7" i="13479"/>
  <c r="F10" i="13479"/>
  <c r="E10" i="13479"/>
  <c r="D10" i="13479"/>
  <c r="C10" i="13479"/>
  <c r="B10" i="13479"/>
  <c r="F26" i="29"/>
  <c r="E26" i="29"/>
  <c r="D26" i="29"/>
  <c r="C26" i="29"/>
  <c r="B26" i="29"/>
  <c r="F22" i="29"/>
  <c r="E22" i="29"/>
  <c r="D22" i="29"/>
  <c r="C22" i="29"/>
  <c r="B22" i="29"/>
  <c r="F17" i="29"/>
  <c r="E17" i="29"/>
  <c r="D17" i="29"/>
  <c r="C17" i="29"/>
  <c r="B17" i="29"/>
  <c r="F21" i="29"/>
  <c r="E21" i="29"/>
  <c r="D21" i="29"/>
  <c r="C21" i="29"/>
  <c r="B21" i="29"/>
  <c r="F20" i="29"/>
  <c r="E20" i="29"/>
  <c r="D20" i="29"/>
  <c r="C20" i="29"/>
  <c r="B20" i="29"/>
  <c r="F19" i="29"/>
  <c r="E19" i="29"/>
  <c r="D19" i="29"/>
  <c r="C19" i="29"/>
  <c r="B19" i="29"/>
  <c r="F18" i="29"/>
  <c r="E18" i="29"/>
  <c r="D18" i="29"/>
  <c r="C18" i="29"/>
  <c r="B18" i="29"/>
  <c r="F16" i="29"/>
  <c r="E16" i="29"/>
  <c r="D16" i="29"/>
  <c r="C16" i="29"/>
  <c r="B16" i="29"/>
  <c r="F12" i="29"/>
  <c r="E12" i="29"/>
  <c r="D12" i="29"/>
  <c r="C12" i="29"/>
  <c r="B12" i="29"/>
  <c r="F11" i="29"/>
  <c r="E11" i="29"/>
  <c r="D11" i="29"/>
  <c r="C11" i="29"/>
  <c r="B11" i="29"/>
  <c r="F9" i="29"/>
  <c r="E9" i="29"/>
  <c r="D9" i="29"/>
  <c r="C9" i="29"/>
  <c r="B9" i="29"/>
  <c r="F8" i="29"/>
  <c r="E8" i="29"/>
  <c r="D8" i="29"/>
  <c r="C8" i="29"/>
  <c r="B8" i="29"/>
  <c r="F7" i="29"/>
  <c r="E7" i="29"/>
  <c r="D7" i="29"/>
  <c r="C7" i="29"/>
  <c r="B7" i="29"/>
  <c r="F10" i="29"/>
  <c r="E10" i="29"/>
  <c r="D10" i="29"/>
  <c r="C10" i="29"/>
  <c r="B10" i="29"/>
  <c r="F6" i="29"/>
  <c r="E6" i="29"/>
  <c r="D6" i="29"/>
  <c r="C6" i="29"/>
  <c r="B6" i="29"/>
  <c r="F24" i="1"/>
  <c r="E24" i="1"/>
  <c r="D24" i="1"/>
  <c r="C24" i="1"/>
  <c r="B24" i="1"/>
  <c r="F19" i="1"/>
  <c r="E19" i="1"/>
  <c r="D19" i="1"/>
  <c r="C19" i="1"/>
  <c r="B19" i="1"/>
  <c r="F21" i="1"/>
  <c r="E21" i="1"/>
  <c r="D21" i="1"/>
  <c r="C21" i="1"/>
  <c r="B21" i="1"/>
  <c r="F18" i="1"/>
  <c r="E18" i="1"/>
  <c r="D18" i="1"/>
  <c r="C18" i="1"/>
  <c r="B18" i="1"/>
  <c r="F17" i="1"/>
  <c r="E17" i="1"/>
  <c r="D17" i="1"/>
  <c r="C17" i="1"/>
  <c r="B17" i="1"/>
  <c r="F16" i="1"/>
  <c r="E16" i="1"/>
  <c r="D16" i="1"/>
  <c r="C16" i="1"/>
  <c r="B16" i="1"/>
  <c r="F20" i="1"/>
  <c r="E20" i="1"/>
  <c r="D20" i="1"/>
  <c r="C20" i="1"/>
  <c r="B20" i="1"/>
  <c r="F15" i="1"/>
  <c r="E15" i="1"/>
  <c r="D15" i="1"/>
  <c r="C15" i="1"/>
  <c r="B15" i="1"/>
  <c r="F12" i="1"/>
  <c r="E12" i="1"/>
  <c r="D12" i="1"/>
  <c r="C12" i="1"/>
  <c r="B12" i="1"/>
  <c r="F11" i="1"/>
  <c r="E11" i="1"/>
  <c r="D11" i="1"/>
  <c r="C11" i="1"/>
  <c r="B11" i="1"/>
  <c r="F10" i="1"/>
  <c r="E10" i="1"/>
  <c r="D10" i="1"/>
  <c r="C10" i="1"/>
  <c r="B10" i="1"/>
  <c r="F7" i="1"/>
  <c r="E7" i="1"/>
  <c r="D7" i="1"/>
  <c r="C7" i="1"/>
  <c r="B7" i="1"/>
  <c r="F9" i="1"/>
  <c r="E9" i="1"/>
  <c r="D9" i="1"/>
  <c r="C9" i="1"/>
  <c r="B9" i="1"/>
  <c r="F8" i="1"/>
  <c r="E8" i="1"/>
  <c r="D8" i="1"/>
  <c r="C8" i="1"/>
  <c r="B8" i="1"/>
  <c r="F6" i="1"/>
  <c r="E6" i="1"/>
  <c r="D6" i="1"/>
  <c r="C6" i="1"/>
  <c r="B6" i="1"/>
  <c r="F26" i="13478"/>
  <c r="E26" i="13478"/>
  <c r="D26" i="13478"/>
  <c r="C26" i="13478"/>
  <c r="B26" i="13478"/>
  <c r="F22" i="13478"/>
  <c r="E22" i="13478"/>
  <c r="D22" i="13478"/>
  <c r="C22" i="13478"/>
  <c r="B22" i="13478"/>
  <c r="F21" i="13478"/>
  <c r="E21" i="13478"/>
  <c r="D21" i="13478"/>
  <c r="C21" i="13478"/>
  <c r="B21" i="13478"/>
  <c r="F20" i="13478"/>
  <c r="E20" i="13478"/>
  <c r="D20" i="13478"/>
  <c r="C20" i="13478"/>
  <c r="B20" i="13478"/>
  <c r="F19" i="13478"/>
  <c r="E19" i="13478"/>
  <c r="D19" i="13478"/>
  <c r="C19" i="13478"/>
  <c r="B19" i="13478"/>
  <c r="F18" i="13478"/>
  <c r="E18" i="13478"/>
  <c r="D18" i="13478"/>
  <c r="C18" i="13478"/>
  <c r="B18" i="13478"/>
  <c r="F16" i="13478"/>
  <c r="E16" i="13478"/>
  <c r="D16" i="13478"/>
  <c r="C16" i="13478"/>
  <c r="B16" i="13478"/>
  <c r="F17" i="13478"/>
  <c r="E17" i="13478"/>
  <c r="D17" i="13478"/>
  <c r="C17" i="13478"/>
  <c r="B17" i="13478"/>
  <c r="F12" i="13478"/>
  <c r="E12" i="13478"/>
  <c r="D12" i="13478"/>
  <c r="C12" i="13478"/>
  <c r="B12" i="13478"/>
  <c r="F11" i="13478"/>
  <c r="E11" i="13478"/>
  <c r="D11" i="13478"/>
  <c r="C11" i="13478"/>
  <c r="B11" i="13478"/>
  <c r="F10" i="13478"/>
  <c r="E10" i="13478"/>
  <c r="D10" i="13478"/>
  <c r="C10" i="13478"/>
  <c r="B10" i="13478"/>
  <c r="F9" i="13478"/>
  <c r="E9" i="13478"/>
  <c r="D9" i="13478"/>
  <c r="C9" i="13478"/>
  <c r="B9" i="13478"/>
  <c r="F8" i="13478"/>
  <c r="E8" i="13478"/>
  <c r="D8" i="13478"/>
  <c r="C8" i="13478"/>
  <c r="B8" i="13478"/>
  <c r="F7" i="13478"/>
  <c r="E7" i="13478"/>
  <c r="D7" i="13478"/>
  <c r="C7" i="13478"/>
  <c r="B7" i="13478"/>
  <c r="F6" i="13478"/>
  <c r="E6" i="13478"/>
  <c r="D6" i="13478"/>
  <c r="C6" i="13478"/>
  <c r="B6" i="13478"/>
  <c r="F26" i="604"/>
  <c r="E26" i="604"/>
  <c r="D26" i="604"/>
  <c r="C26" i="604"/>
  <c r="B26" i="604"/>
  <c r="F22" i="604"/>
  <c r="E22" i="604"/>
  <c r="D22" i="604"/>
  <c r="C22" i="604"/>
  <c r="B22" i="604"/>
  <c r="F21" i="604"/>
  <c r="E21" i="604"/>
  <c r="D21" i="604"/>
  <c r="C21" i="604"/>
  <c r="B21" i="604"/>
  <c r="F20" i="604"/>
  <c r="E20" i="604"/>
  <c r="D20" i="604"/>
  <c r="C20" i="604"/>
  <c r="B20" i="604"/>
  <c r="F19" i="604"/>
  <c r="E19" i="604"/>
  <c r="D19" i="604"/>
  <c r="C19" i="604"/>
  <c r="B19" i="604"/>
  <c r="F17" i="604"/>
  <c r="E17" i="604"/>
  <c r="D17" i="604"/>
  <c r="C17" i="604"/>
  <c r="B17" i="604"/>
  <c r="F18" i="604"/>
  <c r="E18" i="604"/>
  <c r="D18" i="604"/>
  <c r="C18" i="604"/>
  <c r="B18" i="604"/>
  <c r="F16" i="604"/>
  <c r="E16" i="604"/>
  <c r="D16" i="604"/>
  <c r="C16" i="604"/>
  <c r="B16" i="604"/>
  <c r="F12" i="604"/>
  <c r="E12" i="604"/>
  <c r="D12" i="604"/>
  <c r="C12" i="604"/>
  <c r="B12" i="604"/>
  <c r="F11" i="604"/>
  <c r="E11" i="604"/>
  <c r="D11" i="604"/>
  <c r="C11" i="604"/>
  <c r="B11" i="604"/>
  <c r="F10" i="604"/>
  <c r="E10" i="604"/>
  <c r="D10" i="604"/>
  <c r="C10" i="604"/>
  <c r="B10" i="604"/>
  <c r="F9" i="604"/>
  <c r="E9" i="604"/>
  <c r="D9" i="604"/>
  <c r="C9" i="604"/>
  <c r="B9" i="604"/>
  <c r="F8" i="604"/>
  <c r="E8" i="604"/>
  <c r="D8" i="604"/>
  <c r="C8" i="604"/>
  <c r="B8" i="604"/>
  <c r="F7" i="604"/>
  <c r="E7" i="604"/>
  <c r="D7" i="604"/>
  <c r="C7" i="604"/>
  <c r="B7" i="604"/>
  <c r="F6" i="604"/>
  <c r="E6" i="604"/>
  <c r="D6" i="604"/>
  <c r="C6" i="604"/>
  <c r="B6" i="604"/>
  <c r="F28" i="3"/>
  <c r="E28" i="3"/>
  <c r="D28" i="3"/>
  <c r="C28" i="3"/>
  <c r="B28" i="3"/>
  <c r="F27" i="3"/>
  <c r="E27" i="3"/>
  <c r="D27" i="3"/>
  <c r="C27" i="3"/>
  <c r="B27" i="3"/>
  <c r="E26" i="3"/>
  <c r="D26" i="3"/>
  <c r="C26" i="3"/>
  <c r="B26" i="3"/>
  <c r="F22" i="3"/>
  <c r="E22" i="3"/>
  <c r="F21" i="3"/>
  <c r="E21" i="3"/>
  <c r="D21" i="3"/>
  <c r="C21" i="3"/>
  <c r="B21" i="3"/>
  <c r="F20" i="3"/>
  <c r="G20" i="3" s="1"/>
  <c r="E20" i="3"/>
  <c r="D20" i="3"/>
  <c r="C20" i="3"/>
  <c r="B20" i="3"/>
  <c r="F19" i="3"/>
  <c r="G19" i="3" s="1"/>
  <c r="E19" i="3"/>
  <c r="D19" i="3"/>
  <c r="C19" i="3"/>
  <c r="B19" i="3"/>
  <c r="F18" i="3"/>
  <c r="G18" i="3" s="1"/>
  <c r="E18" i="3"/>
  <c r="D18" i="3"/>
  <c r="C18" i="3"/>
  <c r="B18" i="3"/>
  <c r="F16" i="3"/>
  <c r="E16" i="3"/>
  <c r="D16" i="3"/>
  <c r="C16" i="3"/>
  <c r="B16" i="3"/>
  <c r="F17" i="3"/>
  <c r="G17" i="3" s="1"/>
  <c r="E17" i="3"/>
  <c r="D17" i="3"/>
  <c r="C17" i="3"/>
  <c r="B17" i="3"/>
  <c r="F12" i="3"/>
  <c r="E12" i="3"/>
  <c r="D12" i="3"/>
  <c r="F11" i="3"/>
  <c r="G11" i="3" s="1"/>
  <c r="E11" i="3"/>
  <c r="D11" i="3"/>
  <c r="C11" i="3"/>
  <c r="B11" i="3"/>
  <c r="F10" i="3"/>
  <c r="G10" i="3" s="1"/>
  <c r="E10" i="3"/>
  <c r="D10" i="3"/>
  <c r="C10" i="3"/>
  <c r="B10" i="3"/>
  <c r="F9" i="3"/>
  <c r="G9" i="3" s="1"/>
  <c r="E9" i="3"/>
  <c r="D9" i="3"/>
  <c r="C9" i="3"/>
  <c r="B9" i="3"/>
  <c r="F8" i="3"/>
  <c r="G8" i="3" s="1"/>
  <c r="E8" i="3"/>
  <c r="D8" i="3"/>
  <c r="C8" i="3"/>
  <c r="B8" i="3"/>
  <c r="F7" i="3"/>
  <c r="E7" i="3"/>
  <c r="D7" i="3"/>
  <c r="C7" i="3"/>
  <c r="B7" i="3"/>
  <c r="F6" i="3"/>
  <c r="G6" i="3" s="1"/>
  <c r="E6" i="3"/>
  <c r="D6" i="3"/>
  <c r="C6" i="3"/>
  <c r="B6" i="3"/>
  <c r="C196" i="13480"/>
  <c r="B196" i="13480"/>
  <c r="C195" i="13480"/>
  <c r="B195" i="13480"/>
  <c r="C194" i="13480"/>
  <c r="B194" i="13480"/>
  <c r="C193" i="13480"/>
  <c r="B193" i="13480"/>
  <c r="C192" i="13480"/>
  <c r="B192" i="13480"/>
  <c r="C191" i="13480"/>
  <c r="B191" i="13480"/>
  <c r="C190" i="13480"/>
  <c r="B190" i="13480"/>
  <c r="C189" i="13480"/>
  <c r="B189" i="13480"/>
  <c r="C188" i="13480"/>
  <c r="B188" i="13480"/>
  <c r="C187" i="13480"/>
  <c r="B187" i="13480"/>
  <c r="C186" i="13480"/>
  <c r="B186" i="13480"/>
  <c r="C185" i="13480"/>
  <c r="B185" i="13480"/>
  <c r="C184" i="13480"/>
  <c r="B184" i="13480"/>
  <c r="C183" i="13480"/>
  <c r="B183" i="13480"/>
  <c r="F178" i="13480"/>
  <c r="E178" i="13480"/>
  <c r="D178" i="13480"/>
  <c r="C178" i="13480"/>
  <c r="B178" i="13480"/>
  <c r="F177" i="13480"/>
  <c r="E177" i="13480"/>
  <c r="D177" i="13480"/>
  <c r="C177" i="13480"/>
  <c r="B177" i="13480"/>
  <c r="F176" i="13480"/>
  <c r="E176" i="13480"/>
  <c r="D176" i="13480"/>
  <c r="C176" i="13480"/>
  <c r="B176" i="13480"/>
  <c r="F175" i="13480"/>
  <c r="E175" i="13480"/>
  <c r="D175" i="13480"/>
  <c r="C175" i="13480"/>
  <c r="B175" i="13480"/>
  <c r="F174" i="13480"/>
  <c r="E174" i="13480"/>
  <c r="D174" i="13480"/>
  <c r="C174" i="13480"/>
  <c r="B174" i="13480"/>
  <c r="F173" i="13480"/>
  <c r="E173" i="13480"/>
  <c r="D173" i="13480"/>
  <c r="C173" i="13480"/>
  <c r="B173" i="13480"/>
  <c r="F172" i="13480"/>
  <c r="E172" i="13480"/>
  <c r="D172" i="13480"/>
  <c r="C172" i="13480"/>
  <c r="B172" i="13480"/>
  <c r="F171" i="13480"/>
  <c r="E171" i="13480"/>
  <c r="D171" i="13480"/>
  <c r="C171" i="13480"/>
  <c r="B171" i="13480"/>
  <c r="F170" i="13480"/>
  <c r="E170" i="13480"/>
  <c r="D170" i="13480"/>
  <c r="C170" i="13480"/>
  <c r="B170" i="13480"/>
  <c r="F169" i="13480"/>
  <c r="E169" i="13480"/>
  <c r="D169" i="13480"/>
  <c r="C169" i="13480"/>
  <c r="B169" i="13480"/>
  <c r="F168" i="13480"/>
  <c r="E168" i="13480"/>
  <c r="D168" i="13480"/>
  <c r="C168" i="13480"/>
  <c r="B168" i="13480"/>
  <c r="O167" i="13480"/>
  <c r="N167" i="13480"/>
  <c r="M167" i="13480"/>
  <c r="L167" i="13480"/>
  <c r="K167" i="13480"/>
  <c r="F167" i="13480"/>
  <c r="E167" i="13480"/>
  <c r="D167" i="13480"/>
  <c r="C167" i="13480"/>
  <c r="B167" i="13480"/>
  <c r="O166" i="13480"/>
  <c r="N166" i="13480"/>
  <c r="M166" i="13480"/>
  <c r="L166" i="13480"/>
  <c r="K166" i="13480"/>
  <c r="F166" i="13480"/>
  <c r="E166" i="13480"/>
  <c r="D166" i="13480"/>
  <c r="C166" i="13480"/>
  <c r="B166" i="13480"/>
  <c r="O165" i="13480"/>
  <c r="N165" i="13480"/>
  <c r="M165" i="13480"/>
  <c r="L165" i="13480"/>
  <c r="K165" i="13480"/>
  <c r="F165" i="13480"/>
  <c r="E165" i="13480"/>
  <c r="D165" i="13480"/>
  <c r="C165" i="13480"/>
  <c r="B165" i="13480"/>
  <c r="O164" i="13480"/>
  <c r="N164" i="13480"/>
  <c r="M164" i="13480"/>
  <c r="L164" i="13480"/>
  <c r="K164" i="13480"/>
  <c r="F164" i="13480"/>
  <c r="E164" i="13480"/>
  <c r="D164" i="13480"/>
  <c r="C164" i="13480"/>
  <c r="B164" i="13480"/>
  <c r="O163" i="13480"/>
  <c r="N163" i="13480"/>
  <c r="O162" i="13480"/>
  <c r="N162" i="13480"/>
  <c r="M162" i="13480"/>
  <c r="L162" i="13480"/>
  <c r="K162" i="13480"/>
  <c r="O161" i="13480"/>
  <c r="N161" i="13480"/>
  <c r="M161" i="13480"/>
  <c r="L161" i="13480"/>
  <c r="K161" i="13480"/>
  <c r="O160" i="13480"/>
  <c r="N160" i="13480"/>
  <c r="M160" i="13480"/>
  <c r="L160" i="13480"/>
  <c r="K160" i="13480"/>
  <c r="F158" i="13480"/>
  <c r="E158" i="13480"/>
  <c r="D158" i="13480"/>
  <c r="C158" i="13480"/>
  <c r="B158" i="13480"/>
  <c r="F157" i="13480"/>
  <c r="E157" i="13480"/>
  <c r="D157" i="13480"/>
  <c r="C157" i="13480"/>
  <c r="B157" i="13480"/>
  <c r="O155" i="13480"/>
  <c r="N155" i="13480"/>
  <c r="M155" i="13480"/>
  <c r="L155" i="13480"/>
  <c r="K155" i="13480"/>
  <c r="F155" i="13480"/>
  <c r="E155" i="13480"/>
  <c r="D155" i="13480"/>
  <c r="C155" i="13480"/>
  <c r="B155" i="13480"/>
  <c r="O154" i="13480"/>
  <c r="N154" i="13480"/>
  <c r="M154" i="13480"/>
  <c r="L154" i="13480"/>
  <c r="K154" i="13480"/>
  <c r="F154" i="13480"/>
  <c r="E154" i="13480"/>
  <c r="D154" i="13480"/>
  <c r="C154" i="13480"/>
  <c r="B154" i="13480"/>
  <c r="O153" i="13480"/>
  <c r="N153" i="13480"/>
  <c r="M153" i="13480"/>
  <c r="L153" i="13480"/>
  <c r="K153" i="13480"/>
  <c r="F153" i="13480"/>
  <c r="E153" i="13480"/>
  <c r="D153" i="13480"/>
  <c r="C153" i="13480"/>
  <c r="B153" i="13480"/>
  <c r="O152" i="13480"/>
  <c r="N152" i="13480"/>
  <c r="M152" i="13480"/>
  <c r="L152" i="13480"/>
  <c r="K152" i="13480"/>
  <c r="F152" i="13480"/>
  <c r="E152" i="13480"/>
  <c r="D152" i="13480"/>
  <c r="C152" i="13480"/>
  <c r="B152" i="13480"/>
  <c r="O151" i="13480"/>
  <c r="N151" i="13480"/>
  <c r="F151" i="13480"/>
  <c r="E151" i="13480"/>
  <c r="D151" i="13480"/>
  <c r="C151" i="13480"/>
  <c r="B151" i="13480"/>
  <c r="O150" i="13480"/>
  <c r="N150" i="13480"/>
  <c r="M150" i="13480"/>
  <c r="L150" i="13480"/>
  <c r="K150" i="13480"/>
  <c r="F150" i="13480"/>
  <c r="E150" i="13480"/>
  <c r="D150" i="13480"/>
  <c r="C150" i="13480"/>
  <c r="B150" i="13480"/>
  <c r="O149" i="13480"/>
  <c r="N149" i="13480"/>
  <c r="M149" i="13480"/>
  <c r="L149" i="13480"/>
  <c r="K149" i="13480"/>
  <c r="F149" i="13480"/>
  <c r="E149" i="13480"/>
  <c r="D149" i="13480"/>
  <c r="O148" i="13480"/>
  <c r="N148" i="13480"/>
  <c r="M148" i="13480"/>
  <c r="L148" i="13480"/>
  <c r="K148" i="13480"/>
  <c r="F148" i="13480"/>
  <c r="E148" i="13480"/>
  <c r="D148" i="13480"/>
  <c r="C148" i="13480"/>
  <c r="B148" i="13480"/>
  <c r="F147" i="13480"/>
  <c r="E147" i="13480"/>
  <c r="D147" i="13480"/>
  <c r="C147" i="13480"/>
  <c r="B147" i="13480"/>
  <c r="F146" i="13480"/>
  <c r="E146" i="13480"/>
  <c r="D146" i="13480"/>
  <c r="C146" i="13480"/>
  <c r="B146" i="13480"/>
  <c r="F145" i="13480"/>
  <c r="E145" i="13480"/>
  <c r="F144" i="13480"/>
  <c r="E144" i="13480"/>
  <c r="D144" i="13480"/>
  <c r="C144" i="13480"/>
  <c r="B144" i="13480"/>
  <c r="O143" i="13480"/>
  <c r="N143" i="13480"/>
  <c r="M143" i="13480"/>
  <c r="L143" i="13480"/>
  <c r="K143" i="13480"/>
  <c r="F143" i="13480"/>
  <c r="E143" i="13480"/>
  <c r="D143" i="13480"/>
  <c r="C143" i="13480"/>
  <c r="B143" i="13480"/>
  <c r="O142" i="13480"/>
  <c r="N142" i="13480"/>
  <c r="M142" i="13480"/>
  <c r="L142" i="13480"/>
  <c r="K142" i="13480"/>
  <c r="F142" i="13480"/>
  <c r="E142" i="13480"/>
  <c r="D142" i="13480"/>
  <c r="C142" i="13480"/>
  <c r="B142" i="13480"/>
  <c r="O141" i="13480"/>
  <c r="N141" i="13480"/>
  <c r="M141" i="13480"/>
  <c r="L141" i="13480"/>
  <c r="K141" i="13480"/>
  <c r="O140" i="13480"/>
  <c r="N140" i="13480"/>
  <c r="M140" i="13480"/>
  <c r="L140" i="13480"/>
  <c r="K140" i="13480"/>
  <c r="O139" i="13480"/>
  <c r="N139" i="13480"/>
  <c r="O138" i="13480"/>
  <c r="N138" i="13480"/>
  <c r="M138" i="13480"/>
  <c r="L138" i="13480"/>
  <c r="K138" i="13480"/>
  <c r="O137" i="13480"/>
  <c r="N137" i="13480"/>
  <c r="M137" i="13480"/>
  <c r="L137" i="13480"/>
  <c r="K137" i="13480"/>
  <c r="O136" i="13480"/>
  <c r="N136" i="13480"/>
  <c r="M136" i="13480"/>
  <c r="L136" i="13480"/>
  <c r="K136" i="13480"/>
  <c r="F136" i="13480"/>
  <c r="E136" i="13480"/>
  <c r="D136" i="13480"/>
  <c r="C136" i="13480"/>
  <c r="B136" i="13480"/>
  <c r="F135" i="13480"/>
  <c r="E135" i="13480"/>
  <c r="D135" i="13480"/>
  <c r="C135" i="13480"/>
  <c r="B135" i="13480"/>
  <c r="F133" i="13480"/>
  <c r="E133" i="13480"/>
  <c r="D133" i="13480"/>
  <c r="C133" i="13480"/>
  <c r="B133" i="13480"/>
  <c r="F132" i="13480"/>
  <c r="E132" i="13480"/>
  <c r="D132" i="13480"/>
  <c r="C132" i="13480"/>
  <c r="B132" i="13480"/>
  <c r="F131" i="13480"/>
  <c r="E131" i="13480"/>
  <c r="D131" i="13480"/>
  <c r="C131" i="13480"/>
  <c r="B131" i="13480"/>
  <c r="O130" i="13480"/>
  <c r="N130" i="13480"/>
  <c r="M130" i="13480"/>
  <c r="L130" i="13480"/>
  <c r="K130" i="13480"/>
  <c r="F130" i="13480"/>
  <c r="E130" i="13480"/>
  <c r="D130" i="13480"/>
  <c r="C130" i="13480"/>
  <c r="B130" i="13480"/>
  <c r="O129" i="13480"/>
  <c r="N129" i="13480"/>
  <c r="M129" i="13480"/>
  <c r="L129" i="13480"/>
  <c r="K129" i="13480"/>
  <c r="F129" i="13480"/>
  <c r="E129" i="13480"/>
  <c r="D129" i="13480"/>
  <c r="C129" i="13480"/>
  <c r="B129" i="13480"/>
  <c r="O128" i="13480"/>
  <c r="N128" i="13480"/>
  <c r="M128" i="13480"/>
  <c r="L128" i="13480"/>
  <c r="K128" i="13480"/>
  <c r="F128" i="13480"/>
  <c r="E128" i="13480"/>
  <c r="D128" i="13480"/>
  <c r="C128" i="13480"/>
  <c r="B128" i="13480"/>
  <c r="O127" i="13480"/>
  <c r="N127" i="13480"/>
  <c r="M127" i="13480"/>
  <c r="L127" i="13480"/>
  <c r="K127" i="13480"/>
  <c r="F127" i="13480"/>
  <c r="E127" i="13480"/>
  <c r="D127" i="13480"/>
  <c r="O126" i="13480"/>
  <c r="N126" i="13480"/>
  <c r="F126" i="13480"/>
  <c r="E126" i="13480"/>
  <c r="D126" i="13480"/>
  <c r="C126" i="13480"/>
  <c r="B126" i="13480"/>
  <c r="O125" i="13480"/>
  <c r="N125" i="13480"/>
  <c r="M125" i="13480"/>
  <c r="L125" i="13480"/>
  <c r="K125" i="13480"/>
  <c r="F125" i="13480"/>
  <c r="E125" i="13480"/>
  <c r="D125" i="13480"/>
  <c r="C125" i="13480"/>
  <c r="B125" i="13480"/>
  <c r="O124" i="13480"/>
  <c r="N124" i="13480"/>
  <c r="M124" i="13480"/>
  <c r="L124" i="13480"/>
  <c r="K124" i="13480"/>
  <c r="F124" i="13480"/>
  <c r="E124" i="13480"/>
  <c r="D124" i="13480"/>
  <c r="C124" i="13480"/>
  <c r="B124" i="13480"/>
  <c r="O123" i="13480"/>
  <c r="N123" i="13480"/>
  <c r="M123" i="13480"/>
  <c r="L123" i="13480"/>
  <c r="K123" i="13480"/>
  <c r="F123" i="13480"/>
  <c r="E123" i="13480"/>
  <c r="F122" i="13480"/>
  <c r="E122" i="13480"/>
  <c r="D122" i="13480"/>
  <c r="C122" i="13480"/>
  <c r="B122" i="13480"/>
  <c r="F121" i="13480"/>
  <c r="E121" i="13480"/>
  <c r="D121" i="13480"/>
  <c r="C121" i="13480"/>
  <c r="B121" i="13480"/>
  <c r="F120" i="13480"/>
  <c r="E120" i="13480"/>
  <c r="D120" i="13480"/>
  <c r="C120" i="13480"/>
  <c r="B120" i="13480"/>
  <c r="O117" i="13480"/>
  <c r="N117" i="13480"/>
  <c r="M117" i="13480"/>
  <c r="L117" i="13480"/>
  <c r="K117" i="13480"/>
  <c r="O116" i="13480"/>
  <c r="N116" i="13480"/>
  <c r="M116" i="13480"/>
  <c r="L116" i="13480"/>
  <c r="K116" i="13480"/>
  <c r="O115" i="13480"/>
  <c r="N115" i="13480"/>
  <c r="M115" i="13480"/>
  <c r="L115" i="13480"/>
  <c r="K115" i="13480"/>
  <c r="F115" i="13480"/>
  <c r="E115" i="13480"/>
  <c r="D115" i="13480"/>
  <c r="C115" i="13480"/>
  <c r="B115" i="13480"/>
  <c r="O114" i="13480"/>
  <c r="N114" i="13480"/>
  <c r="M114" i="13480"/>
  <c r="L114" i="13480"/>
  <c r="K114" i="13480"/>
  <c r="F114" i="13480"/>
  <c r="E114" i="13480"/>
  <c r="D114" i="13480"/>
  <c r="C114" i="13480"/>
  <c r="B114" i="13480"/>
  <c r="O113" i="13480"/>
  <c r="N113" i="13480"/>
  <c r="F113" i="13480"/>
  <c r="E113" i="13480"/>
  <c r="D113" i="13480"/>
  <c r="C113" i="13480"/>
  <c r="B113" i="13480"/>
  <c r="O112" i="13480"/>
  <c r="N112" i="13480"/>
  <c r="M112" i="13480"/>
  <c r="L112" i="13480"/>
  <c r="K112" i="13480"/>
  <c r="F112" i="13480"/>
  <c r="E112" i="13480"/>
  <c r="D112" i="13480"/>
  <c r="C112" i="13480"/>
  <c r="B112" i="13480"/>
  <c r="O111" i="13480"/>
  <c r="N111" i="13480"/>
  <c r="M111" i="13480"/>
  <c r="L111" i="13480"/>
  <c r="K111" i="13480"/>
  <c r="F111" i="13480"/>
  <c r="E111" i="13480"/>
  <c r="D111" i="13480"/>
  <c r="C111" i="13480"/>
  <c r="B111" i="13480"/>
  <c r="O110" i="13480"/>
  <c r="N110" i="13480"/>
  <c r="M110" i="13480"/>
  <c r="L110" i="13480"/>
  <c r="K110" i="13480"/>
  <c r="F110" i="13480"/>
  <c r="E110" i="13480"/>
  <c r="D110" i="13480"/>
  <c r="C110" i="13480"/>
  <c r="B110" i="13480"/>
  <c r="F109" i="13480"/>
  <c r="E109" i="13480"/>
  <c r="D109" i="13480"/>
  <c r="C109" i="13480"/>
  <c r="B109" i="13480"/>
  <c r="F108" i="13480"/>
  <c r="E108" i="13480"/>
  <c r="D108" i="13480"/>
  <c r="C108" i="13480"/>
  <c r="B108" i="13480"/>
  <c r="F107" i="13480"/>
  <c r="E107" i="13480"/>
  <c r="D107" i="13480"/>
  <c r="C107" i="13480"/>
  <c r="B107" i="13480"/>
  <c r="F106" i="13480"/>
  <c r="E106" i="13480"/>
  <c r="D106" i="13480"/>
  <c r="C106" i="13480"/>
  <c r="B106" i="13480"/>
  <c r="O105" i="13480"/>
  <c r="N105" i="13480"/>
  <c r="M105" i="13480"/>
  <c r="L105" i="13480"/>
  <c r="K105" i="13480"/>
  <c r="F105" i="13480"/>
  <c r="E105" i="13480"/>
  <c r="D105" i="13480"/>
  <c r="C105" i="13480"/>
  <c r="B105" i="13480"/>
  <c r="O104" i="13480"/>
  <c r="N104" i="13480"/>
  <c r="M104" i="13480"/>
  <c r="L104" i="13480"/>
  <c r="K104" i="13480"/>
  <c r="F104" i="13480"/>
  <c r="E104" i="13480"/>
  <c r="D104" i="13480"/>
  <c r="C104" i="13480"/>
  <c r="B104" i="13480"/>
  <c r="O103" i="13480"/>
  <c r="N103" i="13480"/>
  <c r="M103" i="13480"/>
  <c r="L103" i="13480"/>
  <c r="K103" i="13480"/>
  <c r="F103" i="13480"/>
  <c r="E103" i="13480"/>
  <c r="D103" i="13480"/>
  <c r="C103" i="13480"/>
  <c r="B103" i="13480"/>
  <c r="O102" i="13480"/>
  <c r="N102" i="13480"/>
  <c r="M102" i="13480"/>
  <c r="L102" i="13480"/>
  <c r="K102" i="13480"/>
  <c r="F102" i="13480"/>
  <c r="E102" i="13480"/>
  <c r="D102" i="13480"/>
  <c r="C102" i="13480"/>
  <c r="B102" i="13480"/>
  <c r="O101" i="13480"/>
  <c r="N101" i="13480"/>
  <c r="F101" i="13480"/>
  <c r="E101" i="13480"/>
  <c r="D101" i="13480"/>
  <c r="C101" i="13480"/>
  <c r="B101" i="13480"/>
  <c r="O100" i="13480"/>
  <c r="N100" i="13480"/>
  <c r="M100" i="13480"/>
  <c r="L100" i="13480"/>
  <c r="K100" i="13480"/>
  <c r="O99" i="13480"/>
  <c r="N99" i="13480"/>
  <c r="M99" i="13480"/>
  <c r="L99" i="13480"/>
  <c r="K99" i="13480"/>
  <c r="O98" i="13480"/>
  <c r="N98" i="13480"/>
  <c r="M98" i="13480"/>
  <c r="L98" i="13480"/>
  <c r="K98" i="13480"/>
  <c r="F96" i="13480"/>
  <c r="E96" i="13480"/>
  <c r="D96" i="13480"/>
  <c r="C96" i="13480"/>
  <c r="B96" i="13480"/>
  <c r="F95" i="13480"/>
  <c r="E95" i="13480"/>
  <c r="D95" i="13480"/>
  <c r="C95" i="13480"/>
  <c r="B95" i="13480"/>
  <c r="F94" i="13480"/>
  <c r="E94" i="13480"/>
  <c r="D94" i="13480"/>
  <c r="C94" i="13480"/>
  <c r="B94" i="13480"/>
  <c r="O93" i="13480"/>
  <c r="N93" i="13480"/>
  <c r="M93" i="13480"/>
  <c r="L93" i="13480"/>
  <c r="K93" i="13480"/>
  <c r="F93" i="13480"/>
  <c r="E93" i="13480"/>
  <c r="D93" i="13480"/>
  <c r="C93" i="13480"/>
  <c r="B93" i="13480"/>
  <c r="O92" i="13480"/>
  <c r="N92" i="13480"/>
  <c r="M92" i="13480"/>
  <c r="L92" i="13480"/>
  <c r="K92" i="13480"/>
  <c r="F92" i="13480"/>
  <c r="E92" i="13480"/>
  <c r="D92" i="13480"/>
  <c r="C92" i="13480"/>
  <c r="B92" i="13480"/>
  <c r="O91" i="13480"/>
  <c r="N91" i="13480"/>
  <c r="M91" i="13480"/>
  <c r="F91" i="13480"/>
  <c r="E91" i="13480"/>
  <c r="D91" i="13480"/>
  <c r="C91" i="13480"/>
  <c r="B91" i="13480"/>
  <c r="O90" i="13480"/>
  <c r="N90" i="13480"/>
  <c r="M90" i="13480"/>
  <c r="F90" i="13480"/>
  <c r="E90" i="13480"/>
  <c r="D90" i="13480"/>
  <c r="C90" i="13480"/>
  <c r="B90" i="13480"/>
  <c r="O89" i="13480"/>
  <c r="N89" i="13480"/>
  <c r="F89" i="13480"/>
  <c r="E89" i="13480"/>
  <c r="D89" i="13480"/>
  <c r="C89" i="13480"/>
  <c r="B89" i="13480"/>
  <c r="O88" i="13480"/>
  <c r="N88" i="13480"/>
  <c r="M88" i="13480"/>
  <c r="F88" i="13480"/>
  <c r="E88" i="13480"/>
  <c r="D88" i="13480"/>
  <c r="C88" i="13480"/>
  <c r="B88" i="13480"/>
  <c r="O87" i="13480"/>
  <c r="N87" i="13480"/>
  <c r="M87" i="13480"/>
  <c r="L87" i="13480"/>
  <c r="K87" i="13480"/>
  <c r="F87" i="13480"/>
  <c r="E87" i="13480"/>
  <c r="D87" i="13480"/>
  <c r="C87" i="13480"/>
  <c r="B87" i="13480"/>
  <c r="O86" i="13480"/>
  <c r="N86" i="13480"/>
  <c r="M86" i="13480"/>
  <c r="L86" i="13480"/>
  <c r="K86" i="13480"/>
  <c r="F86" i="13480"/>
  <c r="E86" i="13480"/>
  <c r="D86" i="13480"/>
  <c r="C86" i="13480"/>
  <c r="B86" i="13480"/>
  <c r="F85" i="13480"/>
  <c r="E85" i="13480"/>
  <c r="D85" i="13480"/>
  <c r="C85" i="13480"/>
  <c r="B85" i="13480"/>
  <c r="F84" i="13480"/>
  <c r="E84" i="13480"/>
  <c r="D84" i="13480"/>
  <c r="C84" i="13480"/>
  <c r="B84" i="13480"/>
  <c r="F83" i="13480"/>
  <c r="E83" i="13480"/>
  <c r="D83" i="13480"/>
  <c r="C83" i="13480"/>
  <c r="B83" i="13480"/>
  <c r="F82" i="13480"/>
  <c r="E82" i="13480"/>
  <c r="D82" i="13480"/>
  <c r="C82" i="13480"/>
  <c r="B82" i="13480"/>
  <c r="O81" i="13480"/>
  <c r="N81" i="13480"/>
  <c r="M81" i="13480"/>
  <c r="L81" i="13480"/>
  <c r="K81" i="13480"/>
  <c r="O80" i="13480"/>
  <c r="N80" i="13480"/>
  <c r="M80" i="13480"/>
  <c r="L80" i="13480"/>
  <c r="K80" i="13480"/>
  <c r="O79" i="13480"/>
  <c r="N79" i="13480"/>
  <c r="M79" i="13480"/>
  <c r="L79" i="13480"/>
  <c r="K79" i="13480"/>
  <c r="O78" i="13480"/>
  <c r="N78" i="13480"/>
  <c r="M78" i="13480"/>
  <c r="L78" i="13480"/>
  <c r="K78" i="13480"/>
  <c r="O77" i="13480"/>
  <c r="N77" i="13480"/>
  <c r="F77" i="13480"/>
  <c r="E77" i="13480"/>
  <c r="D77" i="13480"/>
  <c r="C77" i="13480"/>
  <c r="B77" i="13480"/>
  <c r="O76" i="13480"/>
  <c r="N76" i="13480"/>
  <c r="M76" i="13480"/>
  <c r="L76" i="13480"/>
  <c r="K76" i="13480"/>
  <c r="F76" i="13480"/>
  <c r="E76" i="13480"/>
  <c r="D76" i="13480"/>
  <c r="C76" i="13480"/>
  <c r="B76" i="13480"/>
  <c r="O75" i="13480"/>
  <c r="N75" i="13480"/>
  <c r="M75" i="13480"/>
  <c r="L75" i="13480"/>
  <c r="K75" i="13480"/>
  <c r="F75" i="13480"/>
  <c r="E75" i="13480"/>
  <c r="D75" i="13480"/>
  <c r="C75" i="13480"/>
  <c r="B75" i="13480"/>
  <c r="O74" i="13480"/>
  <c r="N74" i="13480"/>
  <c r="M74" i="13480"/>
  <c r="L74" i="13480"/>
  <c r="K74" i="13480"/>
  <c r="F74" i="13480"/>
  <c r="E74" i="13480"/>
  <c r="D74" i="13480"/>
  <c r="C74" i="13480"/>
  <c r="B74" i="13480"/>
  <c r="F73" i="13480"/>
  <c r="E73" i="13480"/>
  <c r="D73" i="13480"/>
  <c r="C73" i="13480"/>
  <c r="B73" i="13480"/>
  <c r="F72" i="13480"/>
  <c r="E72" i="13480"/>
  <c r="D72" i="13480"/>
  <c r="C72" i="13480"/>
  <c r="B72" i="13480"/>
  <c r="F71" i="13480"/>
  <c r="E71" i="13480"/>
  <c r="D71" i="13480"/>
  <c r="C71" i="13480"/>
  <c r="B71" i="13480"/>
  <c r="F70" i="13480"/>
  <c r="E70" i="13480"/>
  <c r="D70" i="13480"/>
  <c r="C70" i="13480"/>
  <c r="B70" i="13480"/>
  <c r="O69" i="13480"/>
  <c r="N69" i="13480"/>
  <c r="M69" i="13480"/>
  <c r="L69" i="13480"/>
  <c r="K69" i="13480"/>
  <c r="F69" i="13480"/>
  <c r="E69" i="13480"/>
  <c r="D69" i="13480"/>
  <c r="C69" i="13480"/>
  <c r="B69" i="13480"/>
  <c r="O68" i="13480"/>
  <c r="N68" i="13480"/>
  <c r="M68" i="13480"/>
  <c r="L68" i="13480"/>
  <c r="K68" i="13480"/>
  <c r="F68" i="13480"/>
  <c r="E68" i="13480"/>
  <c r="D68" i="13480"/>
  <c r="C68" i="13480"/>
  <c r="B68" i="13480"/>
  <c r="O67" i="13480"/>
  <c r="N67" i="13480"/>
  <c r="M67" i="13480"/>
  <c r="L67" i="13480"/>
  <c r="K67" i="13480"/>
  <c r="F67" i="13480"/>
  <c r="E67" i="13480"/>
  <c r="D67" i="13480"/>
  <c r="C67" i="13480"/>
  <c r="B67" i="13480"/>
  <c r="O66" i="13480"/>
  <c r="N66" i="13480"/>
  <c r="M66" i="13480"/>
  <c r="L66" i="13480"/>
  <c r="K66" i="13480"/>
  <c r="F66" i="13480"/>
  <c r="E66" i="13480"/>
  <c r="D66" i="13480"/>
  <c r="C66" i="13480"/>
  <c r="B66" i="13480"/>
  <c r="O65" i="13480"/>
  <c r="N65" i="13480"/>
  <c r="F65" i="13480"/>
  <c r="E65" i="13480"/>
  <c r="D65" i="13480"/>
  <c r="C65" i="13480"/>
  <c r="B65" i="13480"/>
  <c r="O64" i="13480"/>
  <c r="N64" i="13480"/>
  <c r="M64" i="13480"/>
  <c r="L64" i="13480"/>
  <c r="K64" i="13480"/>
  <c r="F64" i="13480"/>
  <c r="E64" i="13480"/>
  <c r="D64" i="13480"/>
  <c r="C64" i="13480"/>
  <c r="B64" i="13480"/>
  <c r="O63" i="13480"/>
  <c r="N63" i="13480"/>
  <c r="M63" i="13480"/>
  <c r="L63" i="13480"/>
  <c r="K63" i="13480"/>
  <c r="F63" i="13480"/>
  <c r="E63" i="13480"/>
  <c r="D63" i="13480"/>
  <c r="C63" i="13480"/>
  <c r="B63" i="13480"/>
  <c r="O62" i="13480"/>
  <c r="N62" i="13480"/>
  <c r="M62" i="13480"/>
  <c r="L62" i="13480"/>
  <c r="K62" i="13480"/>
  <c r="O57" i="13480"/>
  <c r="N57" i="13480"/>
  <c r="M57" i="13480"/>
  <c r="L57" i="13480"/>
  <c r="K57" i="13480"/>
  <c r="F57" i="13480"/>
  <c r="E57" i="13480"/>
  <c r="D57" i="13480"/>
  <c r="C57" i="13480"/>
  <c r="B57" i="13480"/>
  <c r="O56" i="13480"/>
  <c r="N56" i="13480"/>
  <c r="M56" i="13480"/>
  <c r="L56" i="13480"/>
  <c r="K56" i="13480"/>
  <c r="F56" i="13480"/>
  <c r="E56" i="13480"/>
  <c r="D56" i="13480"/>
  <c r="C56" i="13480"/>
  <c r="B56" i="13480"/>
  <c r="O55" i="13480"/>
  <c r="N55" i="13480"/>
  <c r="F55" i="13480"/>
  <c r="E55" i="13480"/>
  <c r="D55" i="13480"/>
  <c r="C55" i="13480"/>
  <c r="B55" i="13480"/>
  <c r="O54" i="13480"/>
  <c r="N54" i="13480"/>
  <c r="F54" i="13480"/>
  <c r="E54" i="13480"/>
  <c r="D54" i="13480"/>
  <c r="C54" i="13480"/>
  <c r="B54" i="13480"/>
  <c r="O53" i="13480"/>
  <c r="N53" i="13480"/>
  <c r="F53" i="13480"/>
  <c r="E53" i="13480"/>
  <c r="D53" i="13480"/>
  <c r="C53" i="13480"/>
  <c r="B53" i="13480"/>
  <c r="O52" i="13480"/>
  <c r="N52" i="13480"/>
  <c r="F52" i="13480"/>
  <c r="E52" i="13480"/>
  <c r="D52" i="13480"/>
  <c r="C52" i="13480"/>
  <c r="B52" i="13480"/>
  <c r="O51" i="13480"/>
  <c r="N51" i="13480"/>
  <c r="M51" i="13480"/>
  <c r="L51" i="13480"/>
  <c r="K51" i="13480"/>
  <c r="F51" i="13480"/>
  <c r="E51" i="13480"/>
  <c r="D51" i="13480"/>
  <c r="C51" i="13480"/>
  <c r="B51" i="13480"/>
  <c r="O50" i="13480"/>
  <c r="N50" i="13480"/>
  <c r="M50" i="13480"/>
  <c r="L50" i="13480"/>
  <c r="K50" i="13480"/>
  <c r="F50" i="13480"/>
  <c r="E50" i="13480"/>
  <c r="D50" i="13480"/>
  <c r="C50" i="13480"/>
  <c r="B50" i="13480"/>
  <c r="F49" i="13480"/>
  <c r="E49" i="13480"/>
  <c r="D49" i="13480"/>
  <c r="C49" i="13480"/>
  <c r="B49" i="13480"/>
  <c r="F48" i="13480"/>
  <c r="E48" i="13480"/>
  <c r="D48" i="13480"/>
  <c r="C48" i="13480"/>
  <c r="B48" i="13480"/>
  <c r="F47" i="13480"/>
  <c r="E47" i="13480"/>
  <c r="D47" i="13480"/>
  <c r="C47" i="13480"/>
  <c r="B47" i="13480"/>
  <c r="F46" i="13480"/>
  <c r="E46" i="13480"/>
  <c r="D46" i="13480"/>
  <c r="C46" i="13480"/>
  <c r="B46" i="13480"/>
  <c r="O45" i="13480"/>
  <c r="N45" i="13480"/>
  <c r="M45" i="13480"/>
  <c r="L45" i="13480"/>
  <c r="K45" i="13480"/>
  <c r="F45" i="13480"/>
  <c r="E45" i="13480"/>
  <c r="D45" i="13480"/>
  <c r="C45" i="13480"/>
  <c r="B45" i="13480"/>
  <c r="O44" i="13480"/>
  <c r="N44" i="13480"/>
  <c r="M44" i="13480"/>
  <c r="L44" i="13480"/>
  <c r="K44" i="13480"/>
  <c r="F44" i="13480"/>
  <c r="E44" i="13480"/>
  <c r="D44" i="13480"/>
  <c r="C44" i="13480"/>
  <c r="B44" i="13480"/>
  <c r="O43" i="13480"/>
  <c r="N43" i="13480"/>
  <c r="M43" i="13480"/>
  <c r="L43" i="13480"/>
  <c r="K43" i="13480"/>
  <c r="F43" i="13480"/>
  <c r="E43" i="13480"/>
  <c r="D43" i="13480"/>
  <c r="C43" i="13480"/>
  <c r="B43" i="13480"/>
  <c r="O42" i="13480"/>
  <c r="N42" i="13480"/>
  <c r="M42" i="13480"/>
  <c r="L42" i="13480"/>
  <c r="K42" i="13480"/>
  <c r="O41" i="13480"/>
  <c r="N41" i="13480"/>
  <c r="O40" i="13480"/>
  <c r="N40" i="13480"/>
  <c r="M40" i="13480"/>
  <c r="L40" i="13480"/>
  <c r="K40" i="13480"/>
  <c r="O39" i="13480"/>
  <c r="N39" i="13480"/>
  <c r="M39" i="13480"/>
  <c r="L39" i="13480"/>
  <c r="K39" i="13480"/>
  <c r="O38" i="13480"/>
  <c r="N38" i="13480"/>
  <c r="M38" i="13480"/>
  <c r="L38" i="13480"/>
  <c r="K38" i="13480"/>
  <c r="F38" i="13480"/>
  <c r="E38" i="13480"/>
  <c r="D38" i="13480"/>
  <c r="C38" i="13480"/>
  <c r="B38" i="13480"/>
  <c r="F37" i="13480"/>
  <c r="E37" i="13480"/>
  <c r="D37" i="13480"/>
  <c r="C37" i="13480"/>
  <c r="B37" i="13480"/>
  <c r="F36" i="13480"/>
  <c r="E36" i="13480"/>
  <c r="D36" i="13480"/>
  <c r="C36" i="13480"/>
  <c r="B36" i="13480"/>
  <c r="F35" i="13480"/>
  <c r="E35" i="13480"/>
  <c r="D35" i="13480"/>
  <c r="C35" i="13480"/>
  <c r="B35" i="13480"/>
  <c r="F34" i="13480"/>
  <c r="E34" i="13480"/>
  <c r="D34" i="13480"/>
  <c r="C34" i="13480"/>
  <c r="B34" i="13480"/>
  <c r="O33" i="13480"/>
  <c r="N33" i="13480"/>
  <c r="M33" i="13480"/>
  <c r="L33" i="13480"/>
  <c r="K33" i="13480"/>
  <c r="F33" i="13480"/>
  <c r="E33" i="13480"/>
  <c r="D33" i="13480"/>
  <c r="C33" i="13480"/>
  <c r="B33" i="13480"/>
  <c r="O32" i="13480"/>
  <c r="N32" i="13480"/>
  <c r="M32" i="13480"/>
  <c r="L32" i="13480"/>
  <c r="K32" i="13480"/>
  <c r="F32" i="13480"/>
  <c r="E32" i="13480"/>
  <c r="D32" i="13480"/>
  <c r="C32" i="13480"/>
  <c r="B32" i="13480"/>
  <c r="O31" i="13480"/>
  <c r="N31" i="13480"/>
  <c r="M31" i="13480"/>
  <c r="L31" i="13480"/>
  <c r="K31" i="13480"/>
  <c r="F31" i="13480"/>
  <c r="E31" i="13480"/>
  <c r="D31" i="13480"/>
  <c r="C31" i="13480"/>
  <c r="B31" i="13480"/>
  <c r="O30" i="13480"/>
  <c r="N30" i="13480"/>
  <c r="M30" i="13480"/>
  <c r="L30" i="13480"/>
  <c r="K30" i="13480"/>
  <c r="F30" i="13480"/>
  <c r="E30" i="13480"/>
  <c r="D30" i="13480"/>
  <c r="C30" i="13480"/>
  <c r="B30" i="13480"/>
  <c r="O29" i="13480"/>
  <c r="N29" i="13480"/>
  <c r="F29" i="13480"/>
  <c r="E29" i="13480"/>
  <c r="D29" i="13480"/>
  <c r="C29" i="13480"/>
  <c r="B29" i="13480"/>
  <c r="O28" i="13480"/>
  <c r="N28" i="13480"/>
  <c r="M28" i="13480"/>
  <c r="L28" i="13480"/>
  <c r="K28" i="13480"/>
  <c r="F28" i="13480"/>
  <c r="E28" i="13480"/>
  <c r="D28" i="13480"/>
  <c r="C28" i="13480"/>
  <c r="B28" i="13480"/>
  <c r="O27" i="13480"/>
  <c r="N27" i="13480"/>
  <c r="M27" i="13480"/>
  <c r="L27" i="13480"/>
  <c r="K27" i="13480"/>
  <c r="F27" i="13480"/>
  <c r="E27" i="13480"/>
  <c r="D27" i="13480"/>
  <c r="C27" i="13480"/>
  <c r="B27" i="13480"/>
  <c r="O26" i="13480"/>
  <c r="N26" i="13480"/>
  <c r="M26" i="13480"/>
  <c r="L26" i="13480"/>
  <c r="K26" i="13480"/>
  <c r="F26" i="13480"/>
  <c r="E26" i="13480"/>
  <c r="D26" i="13480"/>
  <c r="C26" i="13480"/>
  <c r="B26" i="13480"/>
  <c r="F25" i="13480"/>
  <c r="E25" i="13480"/>
  <c r="D25" i="13480"/>
  <c r="C25" i="13480"/>
  <c r="B25" i="13480"/>
  <c r="F24" i="13480"/>
  <c r="E24" i="13480"/>
  <c r="D24" i="13480"/>
  <c r="C24" i="13480"/>
  <c r="B24" i="13480"/>
  <c r="O21" i="13480"/>
  <c r="N21" i="13480"/>
  <c r="M21" i="13480"/>
  <c r="L21" i="13480"/>
  <c r="K21" i="13480"/>
  <c r="O20" i="13480"/>
  <c r="N20" i="13480"/>
  <c r="M20" i="13480"/>
  <c r="L20" i="13480"/>
  <c r="K20" i="13480"/>
  <c r="O19" i="13480"/>
  <c r="N19" i="13480"/>
  <c r="M19" i="13480"/>
  <c r="L19" i="13480"/>
  <c r="K19" i="13480"/>
  <c r="F19" i="13480"/>
  <c r="E19" i="13480"/>
  <c r="D19" i="13480"/>
  <c r="C19" i="13480"/>
  <c r="B19" i="13480"/>
  <c r="O18" i="13480"/>
  <c r="N18" i="13480"/>
  <c r="M18" i="13480"/>
  <c r="L18" i="13480"/>
  <c r="K18" i="13480"/>
  <c r="F18" i="13480"/>
  <c r="E18" i="13480"/>
  <c r="D18" i="13480"/>
  <c r="C18" i="13480"/>
  <c r="B18" i="13480"/>
  <c r="O17" i="13480"/>
  <c r="N17" i="13480"/>
  <c r="F17" i="13480"/>
  <c r="E17" i="13480"/>
  <c r="D17" i="13480"/>
  <c r="C17" i="13480"/>
  <c r="B17" i="13480"/>
  <c r="O16" i="13480"/>
  <c r="N16" i="13480"/>
  <c r="M16" i="13480"/>
  <c r="L16" i="13480"/>
  <c r="K16" i="13480"/>
  <c r="F16" i="13480"/>
  <c r="E16" i="13480"/>
  <c r="D16" i="13480"/>
  <c r="C16" i="13480"/>
  <c r="B16" i="13480"/>
  <c r="O15" i="13480"/>
  <c r="N15" i="13480"/>
  <c r="M15" i="13480"/>
  <c r="L15" i="13480"/>
  <c r="K15" i="13480"/>
  <c r="F15" i="13480"/>
  <c r="E15" i="13480"/>
  <c r="D15" i="13480"/>
  <c r="C15" i="13480"/>
  <c r="B15" i="13480"/>
  <c r="O14" i="13480"/>
  <c r="N14" i="13480"/>
  <c r="M14" i="13480"/>
  <c r="L14" i="13480"/>
  <c r="K14" i="13480"/>
  <c r="F14" i="13480"/>
  <c r="E14" i="13480"/>
  <c r="D14" i="13480"/>
  <c r="C14" i="13480"/>
  <c r="B14" i="13480"/>
  <c r="F13" i="13480"/>
  <c r="E13" i="13480"/>
  <c r="D13" i="13480"/>
  <c r="C13" i="13480"/>
  <c r="B13" i="13480"/>
  <c r="F12" i="13480"/>
  <c r="E12" i="13480"/>
  <c r="D12" i="13480"/>
  <c r="C12" i="13480"/>
  <c r="B12" i="13480"/>
  <c r="F11" i="13480"/>
  <c r="E11" i="13480"/>
  <c r="D11" i="13480"/>
  <c r="C11" i="13480"/>
  <c r="B11" i="13480"/>
  <c r="O10" i="13480"/>
  <c r="N10" i="13480"/>
  <c r="M10" i="13480"/>
  <c r="L10" i="13480"/>
  <c r="K10" i="13480"/>
  <c r="F10" i="13480"/>
  <c r="E10" i="13480"/>
  <c r="D10" i="13480"/>
  <c r="O9" i="13480"/>
  <c r="N9" i="13480"/>
  <c r="M9" i="13480"/>
  <c r="L9" i="13480"/>
  <c r="K9" i="13480"/>
  <c r="F9" i="13480"/>
  <c r="E9" i="13480"/>
  <c r="D9" i="13480"/>
  <c r="C9" i="13480"/>
  <c r="B9" i="13480"/>
  <c r="O8" i="13480"/>
  <c r="N8" i="13480"/>
  <c r="M8" i="13480"/>
  <c r="L8" i="13480"/>
  <c r="K8" i="13480"/>
  <c r="F8" i="13480"/>
  <c r="E8" i="13480"/>
  <c r="D8" i="13480"/>
  <c r="C8" i="13480"/>
  <c r="B8" i="13480"/>
  <c r="O7" i="13480"/>
  <c r="N7" i="13480"/>
  <c r="M7" i="13480"/>
  <c r="L7" i="13480"/>
  <c r="K7" i="13480"/>
  <c r="F7" i="13480"/>
  <c r="E7" i="13480"/>
  <c r="D7" i="13480"/>
  <c r="C7" i="13480"/>
  <c r="B7" i="13480"/>
  <c r="O6" i="13480"/>
  <c r="N6" i="13480"/>
  <c r="F6" i="13480"/>
  <c r="E6" i="13480"/>
  <c r="O5" i="13480"/>
  <c r="N5" i="13480"/>
  <c r="M5" i="13480"/>
  <c r="L5" i="13480"/>
  <c r="K5" i="13480"/>
  <c r="F5" i="13480"/>
  <c r="E5" i="13480"/>
  <c r="D5" i="13480"/>
  <c r="C5" i="13480"/>
  <c r="B5" i="13480"/>
  <c r="O4" i="13480"/>
  <c r="N4" i="13480"/>
  <c r="M4" i="13480"/>
  <c r="L4" i="13480"/>
  <c r="K4" i="13480"/>
  <c r="F4" i="13480"/>
  <c r="E4" i="13480"/>
  <c r="D4" i="13480"/>
  <c r="C4" i="13480"/>
  <c r="B4" i="13480"/>
  <c r="O3" i="13480"/>
  <c r="N3" i="13480"/>
  <c r="M3" i="13480"/>
  <c r="L3" i="13480"/>
  <c r="K3" i="13480"/>
  <c r="F3" i="13480"/>
  <c r="E3" i="13480"/>
  <c r="D3" i="13480"/>
  <c r="C3" i="13480"/>
  <c r="B3" i="13480"/>
  <c r="F29" i="84"/>
  <c r="D29" i="84"/>
  <c r="B29" i="84"/>
  <c r="F28" i="84"/>
  <c r="D28" i="84"/>
  <c r="B28" i="84"/>
  <c r="F23" i="84"/>
  <c r="D23" i="84"/>
  <c r="B23" i="84"/>
  <c r="F22" i="84"/>
  <c r="D22" i="84"/>
  <c r="B22" i="84"/>
  <c r="F21" i="84"/>
  <c r="D21" i="84"/>
  <c r="B21" i="84"/>
  <c r="F20" i="84"/>
  <c r="D20" i="84"/>
  <c r="B20" i="84"/>
  <c r="F19" i="84"/>
  <c r="D19" i="84"/>
  <c r="B19" i="84"/>
  <c r="F18" i="84"/>
  <c r="D18" i="84"/>
  <c r="B18" i="84"/>
  <c r="F17" i="84"/>
  <c r="D17" i="84"/>
  <c r="B17" i="84"/>
  <c r="F12" i="84"/>
  <c r="D12" i="84"/>
  <c r="B12" i="84"/>
  <c r="F11" i="84"/>
  <c r="D11" i="84"/>
  <c r="B11" i="84"/>
  <c r="F10" i="84"/>
  <c r="D10" i="84"/>
  <c r="B10" i="84"/>
  <c r="F9" i="84"/>
  <c r="D9" i="84"/>
  <c r="B9" i="84"/>
  <c r="F8" i="84"/>
  <c r="D8" i="84"/>
  <c r="B8" i="84"/>
  <c r="F7" i="84"/>
  <c r="D7" i="84"/>
  <c r="B7" i="84"/>
  <c r="F6" i="84"/>
  <c r="D6" i="84"/>
  <c r="B6" i="84"/>
  <c r="F30" i="115"/>
  <c r="E30" i="115"/>
  <c r="D30" i="115"/>
  <c r="C30" i="115"/>
  <c r="B30" i="115"/>
  <c r="F29" i="115"/>
  <c r="E29" i="115"/>
  <c r="D29" i="115"/>
  <c r="C29" i="115"/>
  <c r="B29" i="115"/>
  <c r="F28" i="115"/>
  <c r="E28" i="115"/>
  <c r="D28" i="115"/>
  <c r="C28" i="115"/>
  <c r="B28" i="115"/>
  <c r="F27" i="115"/>
  <c r="E27" i="115"/>
  <c r="D27" i="115"/>
  <c r="C27" i="115"/>
  <c r="B27" i="115"/>
  <c r="F22" i="115"/>
  <c r="E22" i="115"/>
  <c r="D22" i="115"/>
  <c r="C22" i="115"/>
  <c r="B22" i="115"/>
  <c r="F21" i="115"/>
  <c r="E21" i="115"/>
  <c r="D21" i="115"/>
  <c r="C21" i="115"/>
  <c r="B21" i="115"/>
  <c r="F20" i="115"/>
  <c r="E20" i="115"/>
  <c r="D20" i="115"/>
  <c r="C20" i="115"/>
  <c r="B20" i="115"/>
  <c r="F19" i="115"/>
  <c r="E19" i="115"/>
  <c r="F18" i="115"/>
  <c r="E18" i="115"/>
  <c r="D18" i="115"/>
  <c r="C18" i="115"/>
  <c r="B18" i="115"/>
  <c r="F16" i="115"/>
  <c r="E16" i="115"/>
  <c r="D16" i="115"/>
  <c r="C16" i="115"/>
  <c r="B16" i="115"/>
  <c r="F17" i="115"/>
  <c r="E17" i="115"/>
  <c r="D17" i="115"/>
  <c r="C17" i="115"/>
  <c r="B17" i="115"/>
  <c r="F11" i="115"/>
  <c r="E11" i="115"/>
  <c r="D11" i="115"/>
  <c r="C11" i="115"/>
  <c r="B11" i="115"/>
  <c r="F10" i="115"/>
  <c r="E10" i="115"/>
  <c r="D10" i="115"/>
  <c r="C10" i="115"/>
  <c r="B10" i="115"/>
  <c r="F9" i="115"/>
  <c r="E9" i="115"/>
  <c r="D9" i="115"/>
  <c r="C9" i="115"/>
  <c r="B9" i="115"/>
  <c r="F8" i="115"/>
  <c r="E8" i="115"/>
  <c r="D8" i="115"/>
  <c r="C8" i="115"/>
  <c r="B8" i="115"/>
  <c r="F7" i="115"/>
  <c r="E7" i="115"/>
  <c r="D7" i="115"/>
  <c r="C7" i="115"/>
  <c r="B7" i="115"/>
  <c r="F6" i="115"/>
  <c r="E6" i="115"/>
  <c r="D6" i="115"/>
  <c r="C6" i="115"/>
  <c r="B6" i="115"/>
  <c r="F5" i="115"/>
  <c r="E5" i="115"/>
  <c r="D5" i="115"/>
  <c r="C5" i="115"/>
  <c r="B5" i="115"/>
  <c r="F30" i="13464"/>
  <c r="E30" i="13464"/>
  <c r="D30" i="13464"/>
  <c r="C30" i="13464"/>
  <c r="B30" i="13464"/>
  <c r="F29" i="13464"/>
  <c r="E29" i="13464"/>
  <c r="D29" i="13464"/>
  <c r="C29" i="13464"/>
  <c r="B29" i="13464"/>
  <c r="F23" i="13464"/>
  <c r="E23" i="13464"/>
  <c r="D23" i="13464"/>
  <c r="C23" i="13464"/>
  <c r="B23" i="13464"/>
  <c r="F22" i="13464"/>
  <c r="E22" i="13464"/>
  <c r="F21" i="13464"/>
  <c r="E21" i="13464"/>
  <c r="D21" i="13464"/>
  <c r="C21" i="13464"/>
  <c r="B21" i="13464"/>
  <c r="F19" i="13464"/>
  <c r="E19" i="13464"/>
  <c r="D19" i="13464"/>
  <c r="C19" i="13464"/>
  <c r="B19" i="13464"/>
  <c r="F20" i="13464"/>
  <c r="E20" i="13464"/>
  <c r="D20" i="13464"/>
  <c r="C20" i="13464"/>
  <c r="B20" i="13464"/>
  <c r="F18" i="13464"/>
  <c r="E18" i="13464"/>
  <c r="D18" i="13464"/>
  <c r="C18" i="13464"/>
  <c r="B18" i="13464"/>
  <c r="F17" i="13464"/>
  <c r="E17" i="13464"/>
  <c r="D17" i="13464"/>
  <c r="C17" i="13464"/>
  <c r="B17" i="13464"/>
  <c r="F12" i="13464"/>
  <c r="E12" i="13464"/>
  <c r="D12" i="13464"/>
  <c r="F9" i="13464"/>
  <c r="E9" i="13464"/>
  <c r="D9" i="13464"/>
  <c r="C9" i="13464"/>
  <c r="B9" i="13464"/>
  <c r="F11" i="13464"/>
  <c r="E11" i="13464"/>
  <c r="D11" i="13464"/>
  <c r="C11" i="13464"/>
  <c r="B11" i="13464"/>
  <c r="F10" i="13464"/>
  <c r="E10" i="13464"/>
  <c r="D10" i="13464"/>
  <c r="C10" i="13464"/>
  <c r="B10" i="13464"/>
  <c r="F7" i="13464"/>
  <c r="E7" i="13464"/>
  <c r="D7" i="13464"/>
  <c r="C7" i="13464"/>
  <c r="B7" i="13464"/>
  <c r="F8" i="13464"/>
  <c r="E8" i="13464"/>
  <c r="D8" i="13464"/>
  <c r="C8" i="13464"/>
  <c r="B8" i="13464"/>
  <c r="F6" i="13464"/>
  <c r="E6" i="13464"/>
  <c r="D6" i="13464"/>
  <c r="C6" i="13464"/>
  <c r="B6" i="13464"/>
  <c r="E56" i="13460"/>
  <c r="E49" i="13460"/>
  <c r="E42" i="13460"/>
  <c r="E78" i="13460"/>
  <c r="E72" i="13460"/>
  <c r="E67" i="13460"/>
  <c r="E15" i="13502"/>
  <c r="E11" i="13502" l="1"/>
  <c r="E26" i="13460"/>
  <c r="E15" i="13460" l="1"/>
  <c r="E83" i="13460"/>
  <c r="E34" i="13460"/>
  <c r="F20" i="13480" l="1"/>
  <c r="E7" i="13460"/>
  <c r="E21" i="13502" l="1"/>
  <c r="C37" i="13502"/>
  <c r="C33" i="13502"/>
  <c r="F15" i="114"/>
  <c r="F14" i="114"/>
  <c r="F13" i="114"/>
  <c r="F12" i="114"/>
  <c r="F11" i="114"/>
  <c r="F10" i="114"/>
  <c r="F9" i="114"/>
  <c r="F8" i="114"/>
  <c r="F7" i="114"/>
  <c r="F6" i="114"/>
  <c r="F5" i="114"/>
  <c r="F4" i="114"/>
  <c r="E15" i="114"/>
  <c r="D15" i="114"/>
  <c r="C15" i="114"/>
  <c r="B15" i="114"/>
  <c r="E14" i="114"/>
  <c r="D14" i="114"/>
  <c r="C14" i="114"/>
  <c r="B14" i="114"/>
  <c r="E13" i="114"/>
  <c r="D13" i="114"/>
  <c r="C13" i="114"/>
  <c r="B13" i="114"/>
  <c r="E12" i="114"/>
  <c r="D12" i="114"/>
  <c r="C12" i="114"/>
  <c r="B12" i="114"/>
  <c r="E11" i="114"/>
  <c r="D11" i="114"/>
  <c r="C11" i="114"/>
  <c r="B11" i="114"/>
  <c r="E10" i="114"/>
  <c r="D10" i="114"/>
  <c r="C10" i="114"/>
  <c r="B10" i="114"/>
  <c r="E9" i="114"/>
  <c r="D9" i="114"/>
  <c r="C9" i="114"/>
  <c r="B9" i="114"/>
  <c r="E8" i="114"/>
  <c r="D8" i="114"/>
  <c r="C8" i="114"/>
  <c r="B8" i="114"/>
  <c r="E7" i="114"/>
  <c r="D7" i="114"/>
  <c r="C7" i="114"/>
  <c r="B7" i="114"/>
  <c r="E6" i="114"/>
  <c r="D6" i="114"/>
  <c r="C6" i="114"/>
  <c r="B6" i="114"/>
  <c r="E5" i="114"/>
  <c r="D5" i="114"/>
  <c r="C5" i="114"/>
  <c r="B5" i="114"/>
  <c r="E4" i="114"/>
  <c r="D4" i="114"/>
  <c r="C4" i="114"/>
  <c r="B4" i="114"/>
  <c r="I12" i="13476"/>
  <c r="I34" i="13476"/>
  <c r="I24" i="13476"/>
  <c r="I35" i="13476"/>
  <c r="I30" i="13476"/>
  <c r="I36" i="13476"/>
  <c r="I37" i="13476"/>
  <c r="H12" i="13476"/>
  <c r="H34" i="13476"/>
  <c r="H24" i="13476"/>
  <c r="H35" i="13476"/>
  <c r="H30" i="13476"/>
  <c r="H36" i="13476"/>
  <c r="H37" i="13476"/>
  <c r="I12" i="13475"/>
  <c r="I34" i="13475"/>
  <c r="I24" i="13475"/>
  <c r="I35" i="13475"/>
  <c r="I30" i="13475"/>
  <c r="I36" i="13475"/>
  <c r="I37" i="13475"/>
  <c r="H12" i="13475"/>
  <c r="H34" i="13475"/>
  <c r="H24" i="13475"/>
  <c r="H35" i="13475"/>
  <c r="H30" i="13475"/>
  <c r="H36" i="13475"/>
  <c r="H37" i="13475"/>
  <c r="I12" i="13474"/>
  <c r="I34" i="13474"/>
  <c r="I24" i="13474"/>
  <c r="I35" i="13474"/>
  <c r="I30" i="13474"/>
  <c r="I36" i="13474"/>
  <c r="I37" i="13474"/>
  <c r="H12" i="13474"/>
  <c r="H34" i="13474"/>
  <c r="H24" i="13474"/>
  <c r="H35" i="13474"/>
  <c r="H30" i="13474"/>
  <c r="H36" i="13474"/>
  <c r="H37" i="13474"/>
  <c r="I12" i="13473"/>
  <c r="I34" i="13473"/>
  <c r="I24" i="13473"/>
  <c r="I35" i="13473"/>
  <c r="I30" i="13473"/>
  <c r="I36" i="13473"/>
  <c r="I37" i="13473"/>
  <c r="H12" i="13473"/>
  <c r="H34" i="13473"/>
  <c r="H24" i="13473"/>
  <c r="H35" i="13473"/>
  <c r="H30" i="13473"/>
  <c r="H36" i="13473"/>
  <c r="H37" i="13473"/>
  <c r="E13" i="1027"/>
  <c r="E31" i="1027"/>
  <c r="E23" i="1027"/>
  <c r="E32" i="1027"/>
  <c r="E27" i="1027"/>
  <c r="E33" i="1027"/>
  <c r="E34" i="1027"/>
  <c r="E13" i="101"/>
  <c r="E31" i="101"/>
  <c r="E23" i="101"/>
  <c r="E32" i="101"/>
  <c r="E27" i="101"/>
  <c r="E33" i="101"/>
  <c r="E34" i="101"/>
  <c r="E13" i="13463"/>
  <c r="E35" i="13463"/>
  <c r="E24" i="13463"/>
  <c r="E36" i="13463"/>
  <c r="E31" i="13463"/>
  <c r="E37" i="13463"/>
  <c r="E38" i="13463"/>
  <c r="E13" i="283"/>
  <c r="E35" i="283"/>
  <c r="E24" i="283"/>
  <c r="E36" i="283"/>
  <c r="E31" i="283"/>
  <c r="E37" i="283"/>
  <c r="E38" i="283"/>
  <c r="E13" i="13479"/>
  <c r="E31" i="13479"/>
  <c r="E23" i="13479"/>
  <c r="E32" i="13479"/>
  <c r="E27" i="13479"/>
  <c r="E33" i="13479"/>
  <c r="E34" i="13479"/>
  <c r="E13" i="29"/>
  <c r="E31" i="29"/>
  <c r="E23" i="29"/>
  <c r="E32" i="29"/>
  <c r="E27" i="29"/>
  <c r="E33" i="29"/>
  <c r="E34" i="29"/>
  <c r="E13" i="604"/>
  <c r="E31" i="604"/>
  <c r="E23" i="604"/>
  <c r="E32" i="604"/>
  <c r="E27" i="604"/>
  <c r="E33" i="604"/>
  <c r="E34" i="604"/>
  <c r="E13" i="13478"/>
  <c r="E31" i="13478"/>
  <c r="E23" i="13478"/>
  <c r="E32" i="13478"/>
  <c r="E27" i="13478"/>
  <c r="E33" i="13478"/>
  <c r="E34" i="13478"/>
  <c r="E13" i="3"/>
  <c r="E33" i="3"/>
  <c r="E23" i="3"/>
  <c r="E34" i="3"/>
  <c r="E29" i="3"/>
  <c r="E35" i="3"/>
  <c r="E36" i="3"/>
  <c r="F12" i="115"/>
  <c r="F37" i="115"/>
  <c r="F23" i="115"/>
  <c r="F38" i="115"/>
  <c r="F32" i="115"/>
  <c r="F39" i="115"/>
  <c r="F40" i="115"/>
  <c r="G35" i="3"/>
  <c r="G34" i="3"/>
  <c r="G33" i="3"/>
  <c r="F116" i="13480"/>
  <c r="O181" i="13480"/>
  <c r="F179" i="13480"/>
  <c r="O180" i="13480"/>
  <c r="F159" i="13480"/>
  <c r="O179" i="13480"/>
  <c r="F137" i="13480"/>
  <c r="O178" i="13480"/>
  <c r="C199" i="13480"/>
  <c r="O177" i="13480"/>
  <c r="O176" i="13480"/>
  <c r="F58" i="13480"/>
  <c r="O175" i="13480"/>
  <c r="F39" i="13480"/>
  <c r="O174" i="13480"/>
  <c r="F97" i="13480"/>
  <c r="E12" i="115"/>
  <c r="E37" i="115"/>
  <c r="E23" i="115"/>
  <c r="E38" i="115"/>
  <c r="E32" i="115"/>
  <c r="E39" i="115"/>
  <c r="E40" i="115"/>
  <c r="E13" i="13464"/>
  <c r="E35" i="13464"/>
  <c r="E24" i="13464"/>
  <c r="E36" i="13464"/>
  <c r="E31" i="13464"/>
  <c r="E37" i="13464"/>
  <c r="E38" i="13464"/>
  <c r="B199" i="13480"/>
  <c r="N177" i="13480"/>
  <c r="E20" i="13502"/>
  <c r="E19" i="13502"/>
  <c r="E14" i="13502"/>
  <c r="E13" i="13502"/>
  <c r="E12" i="13502"/>
  <c r="C32" i="13502"/>
  <c r="C31" i="13502"/>
  <c r="C36" i="13502"/>
  <c r="C35" i="13502"/>
  <c r="C30" i="13502"/>
  <c r="C29" i="13502"/>
  <c r="E5" i="13502"/>
  <c r="C27" i="13502"/>
  <c r="E4" i="13502"/>
  <c r="C26" i="13502"/>
  <c r="C39" i="13480"/>
  <c r="L174" i="13480"/>
  <c r="D39" i="13480"/>
  <c r="M174" i="13480"/>
  <c r="E39" i="13480"/>
  <c r="N174" i="13480"/>
  <c r="B39" i="13480"/>
  <c r="K174" i="13480"/>
  <c r="C58" i="13480"/>
  <c r="L175" i="13480"/>
  <c r="D58" i="13480"/>
  <c r="M175" i="13480"/>
  <c r="E58" i="13480"/>
  <c r="N175" i="13480"/>
  <c r="B58" i="13480"/>
  <c r="K175" i="13480"/>
  <c r="C20" i="13480"/>
  <c r="L176" i="13480"/>
  <c r="D20" i="13480"/>
  <c r="M176" i="13480"/>
  <c r="E20" i="13480"/>
  <c r="N176" i="13480"/>
  <c r="B20" i="13480"/>
  <c r="K176" i="13480"/>
  <c r="C137" i="13480"/>
  <c r="L178" i="13480"/>
  <c r="D137" i="13480"/>
  <c r="M178" i="13480"/>
  <c r="E137" i="13480"/>
  <c r="N178" i="13480"/>
  <c r="B137" i="13480"/>
  <c r="K178" i="13480"/>
  <c r="C159" i="13480"/>
  <c r="L179" i="13480"/>
  <c r="D159" i="13480"/>
  <c r="M179" i="13480"/>
  <c r="E159" i="13480"/>
  <c r="N179" i="13480"/>
  <c r="B159" i="13480"/>
  <c r="K179" i="13480"/>
  <c r="C116" i="13480"/>
  <c r="L181" i="13480"/>
  <c r="D116" i="13480"/>
  <c r="M181" i="13480"/>
  <c r="E116" i="13480"/>
  <c r="N181" i="13480"/>
  <c r="B116" i="13480"/>
  <c r="K181" i="13480"/>
  <c r="C179" i="13480"/>
  <c r="L180" i="13480"/>
  <c r="D179" i="13480"/>
  <c r="M180" i="13480"/>
  <c r="E179" i="13480"/>
  <c r="N180" i="13480"/>
  <c r="B179" i="13480"/>
  <c r="K180" i="13480"/>
  <c r="C97" i="13480"/>
  <c r="D97" i="13480"/>
  <c r="E97" i="13480"/>
  <c r="B97" i="13480"/>
  <c r="K12" i="13476"/>
  <c r="K34" i="13476"/>
  <c r="K24" i="13476"/>
  <c r="K35" i="13476"/>
  <c r="K30" i="13476"/>
  <c r="K36" i="13476"/>
  <c r="K37" i="13476"/>
  <c r="J12" i="13476"/>
  <c r="J34" i="13476"/>
  <c r="J24" i="13476"/>
  <c r="J35" i="13476"/>
  <c r="J30" i="13476"/>
  <c r="J36" i="13476"/>
  <c r="J37" i="13476"/>
  <c r="G12" i="13476"/>
  <c r="G34" i="13476"/>
  <c r="G24" i="13476"/>
  <c r="G35" i="13476"/>
  <c r="G30" i="13476"/>
  <c r="G36" i="13476"/>
  <c r="G37" i="13476"/>
  <c r="F12" i="13476"/>
  <c r="F34" i="13476"/>
  <c r="F24" i="13476"/>
  <c r="F35" i="13476"/>
  <c r="F30" i="13476"/>
  <c r="F36" i="13476"/>
  <c r="F37" i="13476"/>
  <c r="E12" i="13476"/>
  <c r="E34" i="13476"/>
  <c r="E24" i="13476"/>
  <c r="E35" i="13476"/>
  <c r="E30" i="13476"/>
  <c r="E36" i="13476"/>
  <c r="E37" i="13476"/>
  <c r="D12" i="13476"/>
  <c r="D34" i="13476"/>
  <c r="D24" i="13476"/>
  <c r="D35" i="13476"/>
  <c r="D30" i="13476"/>
  <c r="D36" i="13476"/>
  <c r="D37" i="13476"/>
  <c r="C12" i="13476"/>
  <c r="C34" i="13476"/>
  <c r="C24" i="13476"/>
  <c r="C35" i="13476"/>
  <c r="C30" i="13476"/>
  <c r="C36" i="13476"/>
  <c r="C37" i="13476"/>
  <c r="B12" i="13476"/>
  <c r="B34" i="13476"/>
  <c r="B24" i="13476"/>
  <c r="B35" i="13476"/>
  <c r="B30" i="13476"/>
  <c r="B36" i="13476"/>
  <c r="B37" i="13476"/>
  <c r="K12" i="13475"/>
  <c r="K34" i="13475"/>
  <c r="K24" i="13475"/>
  <c r="K35" i="13475"/>
  <c r="K30" i="13475"/>
  <c r="K36" i="13475"/>
  <c r="K37" i="13475"/>
  <c r="J12" i="13475"/>
  <c r="J34" i="13475"/>
  <c r="J24" i="13475"/>
  <c r="J35" i="13475"/>
  <c r="J30" i="13475"/>
  <c r="J36" i="13475"/>
  <c r="J37" i="13475"/>
  <c r="G12" i="13475"/>
  <c r="G34" i="13475"/>
  <c r="G24" i="13475"/>
  <c r="G35" i="13475"/>
  <c r="G30" i="13475"/>
  <c r="G36" i="13475"/>
  <c r="G37" i="13475"/>
  <c r="F12" i="13475"/>
  <c r="F34" i="13475"/>
  <c r="F24" i="13475"/>
  <c r="F35" i="13475"/>
  <c r="F30" i="13475"/>
  <c r="F36" i="13475"/>
  <c r="F37" i="13475"/>
  <c r="E12" i="13475"/>
  <c r="E34" i="13475"/>
  <c r="E24" i="13475"/>
  <c r="E35" i="13475"/>
  <c r="E30" i="13475"/>
  <c r="E36" i="13475"/>
  <c r="E37" i="13475"/>
  <c r="D12" i="13475"/>
  <c r="D34" i="13475"/>
  <c r="D24" i="13475"/>
  <c r="D35" i="13475"/>
  <c r="D30" i="13475"/>
  <c r="D36" i="13475"/>
  <c r="D37" i="13475"/>
  <c r="C12" i="13475"/>
  <c r="C34" i="13475"/>
  <c r="C24" i="13475"/>
  <c r="C35" i="13475"/>
  <c r="C30" i="13475"/>
  <c r="C36" i="13475"/>
  <c r="C37" i="13475"/>
  <c r="B12" i="13475"/>
  <c r="B34" i="13475"/>
  <c r="B24" i="13475"/>
  <c r="B35" i="13475"/>
  <c r="B30" i="13475"/>
  <c r="B36" i="13475"/>
  <c r="B37" i="13475"/>
  <c r="K12" i="13474"/>
  <c r="K34" i="13474"/>
  <c r="K24" i="13474"/>
  <c r="K35" i="13474"/>
  <c r="K30" i="13474"/>
  <c r="K36" i="13474"/>
  <c r="K37" i="13474"/>
  <c r="J12" i="13474"/>
  <c r="J34" i="13474"/>
  <c r="J24" i="13474"/>
  <c r="J35" i="13474"/>
  <c r="J30" i="13474"/>
  <c r="J36" i="13474"/>
  <c r="J37" i="13474"/>
  <c r="G12" i="13474"/>
  <c r="G34" i="13474"/>
  <c r="G24" i="13474"/>
  <c r="G35" i="13474"/>
  <c r="G30" i="13474"/>
  <c r="G36" i="13474"/>
  <c r="G37" i="13474"/>
  <c r="F12" i="13474"/>
  <c r="F34" i="13474"/>
  <c r="F24" i="13474"/>
  <c r="F35" i="13474"/>
  <c r="F30" i="13474"/>
  <c r="F36" i="13474"/>
  <c r="F37" i="13474"/>
  <c r="E12" i="13474"/>
  <c r="E34" i="13474"/>
  <c r="E24" i="13474"/>
  <c r="E35" i="13474"/>
  <c r="E30" i="13474"/>
  <c r="E36" i="13474"/>
  <c r="E37" i="13474"/>
  <c r="D12" i="13474"/>
  <c r="D34" i="13474"/>
  <c r="D24" i="13474"/>
  <c r="D35" i="13474"/>
  <c r="D30" i="13474"/>
  <c r="D36" i="13474"/>
  <c r="D37" i="13474"/>
  <c r="C12" i="13474"/>
  <c r="C34" i="13474"/>
  <c r="C24" i="13474"/>
  <c r="C35" i="13474"/>
  <c r="C30" i="13474"/>
  <c r="C36" i="13474"/>
  <c r="C37" i="13474"/>
  <c r="B12" i="13474"/>
  <c r="B34" i="13474"/>
  <c r="B24" i="13474"/>
  <c r="B35" i="13474"/>
  <c r="B30" i="13474"/>
  <c r="B36" i="13474"/>
  <c r="B37" i="13474"/>
  <c r="K12" i="13473"/>
  <c r="K34" i="13473"/>
  <c r="K24" i="13473"/>
  <c r="K35" i="13473"/>
  <c r="K30" i="13473"/>
  <c r="K36" i="13473"/>
  <c r="K37" i="13473"/>
  <c r="J12" i="13473"/>
  <c r="J34" i="13473"/>
  <c r="J24" i="13473"/>
  <c r="J35" i="13473"/>
  <c r="J30" i="13473"/>
  <c r="J36" i="13473"/>
  <c r="J37" i="13473"/>
  <c r="G12" i="13473"/>
  <c r="G34" i="13473"/>
  <c r="G24" i="13473"/>
  <c r="G35" i="13473"/>
  <c r="G30" i="13473"/>
  <c r="G36" i="13473"/>
  <c r="G37" i="13473"/>
  <c r="F12" i="13473"/>
  <c r="F34" i="13473"/>
  <c r="F24" i="13473"/>
  <c r="F35" i="13473"/>
  <c r="F30" i="13473"/>
  <c r="F36" i="13473"/>
  <c r="F37" i="13473"/>
  <c r="E12" i="13473"/>
  <c r="E34" i="13473"/>
  <c r="E24" i="13473"/>
  <c r="E35" i="13473"/>
  <c r="E30" i="13473"/>
  <c r="E36" i="13473"/>
  <c r="E37" i="13473"/>
  <c r="D12" i="13473"/>
  <c r="D34" i="13473"/>
  <c r="D24" i="13473"/>
  <c r="D35" i="13473"/>
  <c r="D30" i="13473"/>
  <c r="D36" i="13473"/>
  <c r="D37" i="13473"/>
  <c r="B13" i="13479"/>
  <c r="C13" i="13479"/>
  <c r="D13" i="13479"/>
  <c r="F13" i="13479"/>
  <c r="B23" i="13479"/>
  <c r="C23" i="13479"/>
  <c r="D23" i="13479"/>
  <c r="F23" i="13479"/>
  <c r="B27" i="13479"/>
  <c r="C27" i="13479"/>
  <c r="D27" i="13479"/>
  <c r="F27" i="13479"/>
  <c r="B31" i="13479"/>
  <c r="C31" i="13479"/>
  <c r="D31" i="13479"/>
  <c r="F31" i="13479"/>
  <c r="B32" i="13479"/>
  <c r="C32" i="13479"/>
  <c r="D32" i="13479"/>
  <c r="F32" i="13479"/>
  <c r="B33" i="13479"/>
  <c r="C33" i="13479"/>
  <c r="D33" i="13479"/>
  <c r="F33" i="13479"/>
  <c r="B34" i="13479"/>
  <c r="C34" i="13479"/>
  <c r="D34" i="13479"/>
  <c r="F34" i="13479"/>
  <c r="F13" i="29"/>
  <c r="F31" i="29"/>
  <c r="F23" i="29"/>
  <c r="F32" i="29"/>
  <c r="F27" i="29"/>
  <c r="F33" i="29"/>
  <c r="F34" i="29"/>
  <c r="D13" i="29"/>
  <c r="D31" i="29"/>
  <c r="D23" i="29"/>
  <c r="D32" i="29"/>
  <c r="D27" i="29"/>
  <c r="D33" i="29"/>
  <c r="D34" i="29"/>
  <c r="C13" i="29"/>
  <c r="C31" i="29"/>
  <c r="C23" i="29"/>
  <c r="C32" i="29"/>
  <c r="C27" i="29"/>
  <c r="C33" i="29"/>
  <c r="C34" i="29"/>
  <c r="B13" i="29"/>
  <c r="B31" i="29"/>
  <c r="B23" i="29"/>
  <c r="B32" i="29"/>
  <c r="B27" i="29"/>
  <c r="B33" i="29"/>
  <c r="B34" i="29"/>
  <c r="F13" i="1027"/>
  <c r="F31" i="1027"/>
  <c r="F23" i="1027"/>
  <c r="F32" i="1027"/>
  <c r="F27" i="1027"/>
  <c r="F33" i="1027"/>
  <c r="F34" i="1027"/>
  <c r="D13" i="1027"/>
  <c r="D31" i="1027"/>
  <c r="D23" i="1027"/>
  <c r="D32" i="1027"/>
  <c r="D27" i="1027"/>
  <c r="D33" i="1027"/>
  <c r="D34" i="1027"/>
  <c r="C13" i="1027"/>
  <c r="C31" i="1027"/>
  <c r="C23" i="1027"/>
  <c r="C32" i="1027"/>
  <c r="C27" i="1027"/>
  <c r="C33" i="1027"/>
  <c r="C34" i="1027"/>
  <c r="B13" i="1027"/>
  <c r="B31" i="1027"/>
  <c r="B23" i="1027"/>
  <c r="B32" i="1027"/>
  <c r="B27" i="1027"/>
  <c r="B33" i="1027"/>
  <c r="B34" i="1027"/>
  <c r="F13" i="101"/>
  <c r="F31" i="101"/>
  <c r="F23" i="101"/>
  <c r="F32" i="101"/>
  <c r="F27" i="101"/>
  <c r="F33" i="101"/>
  <c r="F34" i="101"/>
  <c r="D13" i="101"/>
  <c r="D31" i="101"/>
  <c r="D23" i="101"/>
  <c r="D32" i="101"/>
  <c r="D27" i="101"/>
  <c r="D33" i="101"/>
  <c r="D34" i="101"/>
  <c r="C13" i="101"/>
  <c r="C31" i="101"/>
  <c r="C23" i="101"/>
  <c r="C32" i="101"/>
  <c r="C27" i="101"/>
  <c r="C33" i="101"/>
  <c r="C34" i="101"/>
  <c r="B13" i="101"/>
  <c r="B31" i="101"/>
  <c r="B23" i="101"/>
  <c r="B32" i="101"/>
  <c r="B27" i="101"/>
  <c r="B33" i="101"/>
  <c r="B34" i="101"/>
  <c r="G9" i="84"/>
  <c r="G11" i="84"/>
  <c r="G10" i="84"/>
  <c r="G7" i="84"/>
  <c r="G12" i="84"/>
  <c r="G8" i="84"/>
  <c r="G6" i="84"/>
  <c r="F13" i="84"/>
  <c r="G13" i="84"/>
  <c r="G18" i="84"/>
  <c r="G21" i="84"/>
  <c r="G23" i="84"/>
  <c r="G17" i="84"/>
  <c r="G19" i="84"/>
  <c r="G20" i="84"/>
  <c r="G22" i="84"/>
  <c r="F24" i="84"/>
  <c r="G24" i="84"/>
  <c r="G28" i="84"/>
  <c r="G29" i="84"/>
  <c r="F30" i="84"/>
  <c r="G30" i="84"/>
  <c r="F34" i="84"/>
  <c r="G34" i="84"/>
  <c r="F35" i="84"/>
  <c r="G35" i="84"/>
  <c r="F36" i="84"/>
  <c r="G36" i="84"/>
  <c r="F37" i="84"/>
  <c r="G37" i="84"/>
  <c r="B13" i="84"/>
  <c r="D13" i="84"/>
  <c r="B24" i="84"/>
  <c r="D24" i="84"/>
  <c r="B30" i="84"/>
  <c r="D30" i="84"/>
  <c r="B34" i="84"/>
  <c r="D34" i="84"/>
  <c r="B35" i="84"/>
  <c r="D35" i="84"/>
  <c r="B36" i="84"/>
  <c r="D36" i="84"/>
  <c r="B37" i="84"/>
  <c r="D37" i="84"/>
  <c r="F13" i="604"/>
  <c r="F31" i="604"/>
  <c r="F23" i="604"/>
  <c r="F32" i="604"/>
  <c r="F27" i="604"/>
  <c r="F33" i="604"/>
  <c r="F34" i="604"/>
  <c r="D13" i="604"/>
  <c r="D31" i="604"/>
  <c r="D23" i="604"/>
  <c r="D32" i="604"/>
  <c r="D27" i="604"/>
  <c r="D33" i="604"/>
  <c r="D34" i="604"/>
  <c r="C13" i="604"/>
  <c r="C31" i="604"/>
  <c r="C23" i="604"/>
  <c r="C32" i="604"/>
  <c r="C27" i="604"/>
  <c r="C33" i="604"/>
  <c r="C34" i="604"/>
  <c r="B13" i="604"/>
  <c r="B31" i="604"/>
  <c r="B23" i="604"/>
  <c r="B32" i="604"/>
  <c r="B27" i="604"/>
  <c r="B33" i="604"/>
  <c r="B34" i="604"/>
  <c r="D27" i="13478"/>
  <c r="F27" i="13478"/>
  <c r="D23" i="13478"/>
  <c r="F23" i="13478"/>
  <c r="D13" i="13478"/>
  <c r="F13" i="13478"/>
  <c r="C27" i="13478"/>
  <c r="C23" i="13478"/>
  <c r="C13" i="13478"/>
  <c r="B13" i="13478"/>
  <c r="F31" i="13478"/>
  <c r="F32" i="13478"/>
  <c r="F33" i="13478"/>
  <c r="F34" i="13478"/>
  <c r="D31" i="13478"/>
  <c r="D32" i="13478"/>
  <c r="D33" i="13478"/>
  <c r="D34" i="13478"/>
  <c r="C31" i="13478"/>
  <c r="C32" i="13478"/>
  <c r="C33" i="13478"/>
  <c r="C34" i="13478"/>
  <c r="B31" i="13478"/>
  <c r="B23" i="13478"/>
  <c r="B32" i="13478"/>
  <c r="B27" i="13478"/>
  <c r="B33" i="13478"/>
  <c r="B34" i="13478"/>
  <c r="D13" i="13464"/>
  <c r="D35" i="13464"/>
  <c r="D24" i="13464"/>
  <c r="D36" i="13464"/>
  <c r="D31" i="13464"/>
  <c r="D37" i="13464"/>
  <c r="D38" i="13464"/>
  <c r="D12" i="115"/>
  <c r="D37" i="115"/>
  <c r="D23" i="115"/>
  <c r="D38" i="115"/>
  <c r="D32" i="115"/>
  <c r="D39" i="115"/>
  <c r="D40" i="115"/>
  <c r="D13" i="13463"/>
  <c r="D35" i="13463"/>
  <c r="D24" i="13463"/>
  <c r="D36" i="13463"/>
  <c r="D31" i="13463"/>
  <c r="D37" i="13463"/>
  <c r="D38" i="13463"/>
  <c r="D13" i="283"/>
  <c r="D35" i="283"/>
  <c r="D24" i="283"/>
  <c r="D36" i="283"/>
  <c r="D31" i="283"/>
  <c r="D37" i="283"/>
  <c r="D38" i="283"/>
  <c r="F13" i="3"/>
  <c r="F33" i="3"/>
  <c r="F23" i="3"/>
  <c r="F34" i="3"/>
  <c r="F29" i="3"/>
  <c r="F35" i="3"/>
  <c r="F36" i="3"/>
  <c r="C12" i="115"/>
  <c r="C37" i="115"/>
  <c r="C23" i="115"/>
  <c r="C38" i="115"/>
  <c r="C32" i="115"/>
  <c r="C39" i="115"/>
  <c r="C40" i="115"/>
  <c r="C13" i="13464"/>
  <c r="C35" i="13464"/>
  <c r="C24" i="13464"/>
  <c r="C36" i="13464"/>
  <c r="C31" i="13464"/>
  <c r="C37" i="13464"/>
  <c r="C38" i="13464"/>
  <c r="C13" i="13463"/>
  <c r="C35" i="13463"/>
  <c r="C24" i="13463"/>
  <c r="C36" i="13463"/>
  <c r="C31" i="13463"/>
  <c r="C37" i="13463"/>
  <c r="C38" i="13463"/>
  <c r="C13" i="283"/>
  <c r="C35" i="283"/>
  <c r="C24" i="283"/>
  <c r="C36" i="283"/>
  <c r="C31" i="283"/>
  <c r="C37" i="283"/>
  <c r="C38" i="283"/>
  <c r="D13" i="3"/>
  <c r="D33" i="3"/>
  <c r="D23" i="3"/>
  <c r="D34" i="3"/>
  <c r="D29" i="3"/>
  <c r="D35" i="3"/>
  <c r="D36" i="3"/>
  <c r="B23" i="3"/>
  <c r="C23" i="3"/>
  <c r="B12" i="13473"/>
  <c r="C12" i="13473"/>
  <c r="B24" i="13473"/>
  <c r="C24" i="13473"/>
  <c r="B30" i="13473"/>
  <c r="C30" i="13473"/>
  <c r="B34" i="13473"/>
  <c r="C34" i="13473"/>
  <c r="B35" i="13473"/>
  <c r="C35" i="13473"/>
  <c r="B36" i="13473"/>
  <c r="C36" i="13473"/>
  <c r="B37" i="13473"/>
  <c r="C37" i="13473"/>
  <c r="B12" i="115"/>
  <c r="B23" i="115"/>
  <c r="B32" i="115"/>
  <c r="B37" i="115"/>
  <c r="B38" i="115"/>
  <c r="B39" i="115"/>
  <c r="B40" i="115"/>
  <c r="F13" i="13463"/>
  <c r="F35" i="13463"/>
  <c r="F24" i="13463"/>
  <c r="F36" i="13463"/>
  <c r="F31" i="13463"/>
  <c r="F37" i="13463"/>
  <c r="F38" i="13463"/>
  <c r="B13" i="13463"/>
  <c r="B35" i="13463"/>
  <c r="B24" i="13463"/>
  <c r="B36" i="13463"/>
  <c r="B31" i="13463"/>
  <c r="B37" i="13463"/>
  <c r="B38" i="13463"/>
  <c r="F13" i="283"/>
  <c r="F35" i="283"/>
  <c r="F24" i="283"/>
  <c r="F36" i="283"/>
  <c r="F31" i="283"/>
  <c r="F37" i="283"/>
  <c r="F38" i="283"/>
  <c r="B13" i="283"/>
  <c r="B35" i="283"/>
  <c r="B24" i="283"/>
  <c r="B36" i="283"/>
  <c r="B31" i="283"/>
  <c r="B37" i="283"/>
  <c r="B38" i="283"/>
  <c r="F13" i="13464"/>
  <c r="F35" i="13464"/>
  <c r="F24" i="13464"/>
  <c r="F36" i="13464"/>
  <c r="F31" i="13464"/>
  <c r="F37" i="13464"/>
  <c r="F38" i="13464"/>
  <c r="B13" i="13464"/>
  <c r="B35" i="13464"/>
  <c r="B24" i="13464"/>
  <c r="B36" i="13464"/>
  <c r="B31" i="13464"/>
  <c r="B37" i="13464"/>
  <c r="B38" i="13464"/>
  <c r="C29" i="3"/>
  <c r="C13" i="3"/>
  <c r="C33" i="3"/>
  <c r="C34" i="3"/>
  <c r="C35" i="3"/>
  <c r="C36" i="3"/>
  <c r="B34" i="3"/>
  <c r="B29" i="3"/>
  <c r="B35" i="3"/>
  <c r="B13" i="3"/>
  <c r="B33" i="3"/>
  <c r="B36" i="3"/>
</calcChain>
</file>

<file path=xl/sharedStrings.xml><?xml version="1.0" encoding="utf-8"?>
<sst xmlns="http://schemas.openxmlformats.org/spreadsheetml/2006/main" count="4414" uniqueCount="1263">
  <si>
    <t xml:space="preserve">Conduct required VA Supervisory Visit by September 30, 2011 and VA Compliance reviews by September 30, 2012. </t>
  </si>
  <si>
    <t>Increase annual income from new apprentice registrations and renewals to $189,000 in 2011-12 and $208,200 in 2012-13.</t>
  </si>
  <si>
    <t>Submit for approval a total of 36 new VA active programs to the VA from May 1, 2011-April 30, 2012.</t>
  </si>
  <si>
    <t>Provide all employees an opportunity to receive certification or re-certification annually in CPR training.</t>
  </si>
  <si>
    <t>Goal 2 Obj. 5</t>
  </si>
  <si>
    <t>Goal 3 Obj. 3</t>
  </si>
  <si>
    <t xml:space="preserve">FY 10 - 11 </t>
  </si>
  <si>
    <t>Siemens Energy, Inc.</t>
  </si>
  <si>
    <t>CrossRoads Ford</t>
  </si>
  <si>
    <t>June New Prog</t>
  </si>
  <si>
    <t>Apprenticeship</t>
  </si>
  <si>
    <t xml:space="preserve">Servicing </t>
  </si>
  <si>
    <t>FY 07 - 08</t>
  </si>
  <si>
    <t>Program Caseload</t>
  </si>
  <si>
    <t>Bill Warner</t>
  </si>
  <si>
    <t>20C98833</t>
  </si>
  <si>
    <t>20D03433</t>
  </si>
  <si>
    <t>Charlene</t>
  </si>
  <si>
    <t>20D09633</t>
  </si>
  <si>
    <t>John Downing</t>
  </si>
  <si>
    <t>Apprentice/Trainee Caseload</t>
  </si>
  <si>
    <t xml:space="preserve"> From the Database</t>
  </si>
  <si>
    <t>Servicing within 180 days</t>
  </si>
  <si>
    <t>New Programs Sent to VA for Approval</t>
  </si>
  <si>
    <t>FY 2007-2008</t>
  </si>
  <si>
    <t>FY 2008-2009</t>
  </si>
  <si>
    <t>FY 2009-2010</t>
  </si>
  <si>
    <t>FY 2010-2011</t>
  </si>
  <si>
    <t>New Occupations Sent to VA for Approval</t>
  </si>
  <si>
    <t>Revised Programs Sent to VA for Approval</t>
  </si>
  <si>
    <t>Cancelled Programs Sent to VA</t>
  </si>
  <si>
    <t xml:space="preserve"> Past Due Report without counting Dept of Army</t>
  </si>
  <si>
    <t>Total Registrations</t>
  </si>
  <si>
    <t>Appr Caseload</t>
  </si>
  <si>
    <t>Prog Caseload</t>
  </si>
  <si>
    <t>Completions</t>
  </si>
  <si>
    <t>Cancellations</t>
  </si>
  <si>
    <t>Active VA Programs</t>
  </si>
  <si>
    <t>Gary Hammer</t>
  </si>
  <si>
    <t>Betty Herbster</t>
  </si>
  <si>
    <t>Victoria Knott</t>
  </si>
  <si>
    <t>Jim Kornegay</t>
  </si>
  <si>
    <t>Lula Powell</t>
  </si>
  <si>
    <t>Eddie Reeves</t>
  </si>
  <si>
    <t>Barney Stegall</t>
  </si>
  <si>
    <t>TOTALS</t>
  </si>
  <si>
    <t>Expected Date of Completion</t>
  </si>
  <si>
    <t>First Name</t>
  </si>
  <si>
    <t>Last Name</t>
  </si>
  <si>
    <t>Lula</t>
  </si>
  <si>
    <t>CITY OF RALEIGH/RALEIGH POLICE DEPARTMENT</t>
  </si>
  <si>
    <t xml:space="preserve">New Appr Registrations </t>
  </si>
  <si>
    <t>VERY GOOD</t>
  </si>
  <si>
    <t>Bureau:</t>
  </si>
  <si>
    <t>Apprenticeship and Training</t>
  </si>
  <si>
    <t>Date:</t>
  </si>
  <si>
    <t>Goal/Obj #</t>
  </si>
  <si>
    <t>Objective</t>
  </si>
  <si>
    <t>Standard</t>
  </si>
  <si>
    <t>YTD Actual</t>
  </si>
  <si>
    <t>YTD Status</t>
  </si>
  <si>
    <t>Meeting or exceeding standard</t>
  </si>
  <si>
    <t>Not meeting standard</t>
  </si>
  <si>
    <t>Objective on hold or no longer viable</t>
  </si>
  <si>
    <t>20D11133</t>
  </si>
  <si>
    <t>20D11033</t>
  </si>
  <si>
    <t>CONCORD FIRE DEPARTMENT</t>
  </si>
  <si>
    <t>CUMBERLAND COUNTY SHERIFF'S OFFICE</t>
  </si>
  <si>
    <t>Past Due (Prev. yrs 181+, starting July 2010: 0 days)</t>
  </si>
  <si>
    <t>Sarah</t>
  </si>
  <si>
    <t># expected</t>
  </si>
  <si>
    <t># completed</t>
  </si>
  <si>
    <t>% met</t>
  </si>
  <si>
    <t xml:space="preserve">Objectives: </t>
  </si>
  <si>
    <t>May New Prog</t>
  </si>
  <si>
    <t>Dale</t>
  </si>
  <si>
    <t>Barney</t>
  </si>
  <si>
    <t>Bill</t>
  </si>
  <si>
    <t>1+ Days Past Due</t>
  </si>
  <si>
    <t xml:space="preserve">Objectives:  </t>
  </si>
  <si>
    <t># of Appr past due</t>
  </si>
  <si>
    <t xml:space="preserve">The Apprenticeship and Training Bureau will participate annually on the Apprenticeship, Wage and Hour and Employee Discrimination Employee Safety and Health Committee and perform the duties required under Policy 2 for safety and health committees. </t>
  </si>
  <si>
    <t>All injuries, occupational illnesses, and violence or criminal activity events will be investigated and reported within the guidelines and time frames of the Employee Safety and Health Program, Policy 9.</t>
  </si>
  <si>
    <t>% of goal met</t>
  </si>
  <si>
    <t>Goal 1 Obj. 1</t>
  </si>
  <si>
    <t>Goal 1 Obj. 2</t>
  </si>
  <si>
    <t>Goal 2 Obj. 1</t>
  </si>
  <si>
    <t>Goal 2 Obj. 2</t>
  </si>
  <si>
    <t>Goal 3 Obj. 1</t>
  </si>
  <si>
    <t>Goal 3 Obj. 2</t>
  </si>
  <si>
    <t>Goal 2 Obj. 4</t>
  </si>
  <si>
    <t>Danny Boykin</t>
  </si>
  <si>
    <t>20D09833</t>
  </si>
  <si>
    <t>Sarah Jones</t>
  </si>
  <si>
    <t xml:space="preserve">Goal 2 Obj. 3 </t>
  </si>
  <si>
    <t>Tony McKnight</t>
  </si>
  <si>
    <t>20D09733</t>
  </si>
  <si>
    <t>Hammer, Gary</t>
  </si>
  <si>
    <t>FY 10 - 11</t>
  </si>
  <si>
    <t>Active Inmate Apprentice Report</t>
  </si>
  <si>
    <t>High School Apprentice Registrations</t>
  </si>
  <si>
    <t>according to Database</t>
  </si>
  <si>
    <t>Active Programs that are VA Approved</t>
  </si>
  <si>
    <t>Active Apprentices who are Planning to Apply for VA benefits</t>
  </si>
  <si>
    <t xml:space="preserve">Develop 48 new programs annually with 10 or more apprentices in fiscal years 2008-09 and 2009-10 </t>
  </si>
  <si>
    <t xml:space="preserve">Develop and register at least one new statewide program in fiscal years 2008-09 and 2009-10 </t>
  </si>
  <si>
    <t>FY 08 - 09</t>
  </si>
  <si>
    <t>West</t>
  </si>
  <si>
    <t>East</t>
  </si>
  <si>
    <t>Other</t>
  </si>
  <si>
    <t>COMBINED TOTAL</t>
  </si>
  <si>
    <t>Eastern Totals</t>
  </si>
  <si>
    <t>Western Totals</t>
  </si>
  <si>
    <t>Other Totals</t>
  </si>
  <si>
    <t>Eastern Total</t>
  </si>
  <si>
    <t>Western Total</t>
  </si>
  <si>
    <t>Other Total</t>
  </si>
  <si>
    <t>Knott, Victoria</t>
  </si>
  <si>
    <t xml:space="preserve"> Past Due Report</t>
  </si>
  <si>
    <t>Total Program Revisions (cumulative YR -to-Date)</t>
  </si>
  <si>
    <t>Total Cancellations (cumulative YR -to-Date)</t>
  </si>
  <si>
    <t>Total Completions (cumulative YR -to-Date)</t>
  </si>
  <si>
    <t xml:space="preserve">Increase by 100% the number of registered VA programs as of June 30, 2007 by September 30 of each year </t>
  </si>
  <si>
    <t>County</t>
  </si>
  <si>
    <t>Program</t>
  </si>
  <si>
    <t xml:space="preserve">In cooperation with the NC Automobile Dealers Association, develop and register an automotive technology apprenticeship program targeted to high school students by August 1, 2008 </t>
  </si>
  <si>
    <t>Consultant Program Caseload List</t>
  </si>
  <si>
    <t>GREENVILLE POLICE DEPARTMENT</t>
  </si>
  <si>
    <t>FIRE AND EMERGENCY SERVICES DIVISION</t>
  </si>
  <si>
    <t>FY 09 - 10</t>
  </si>
  <si>
    <t xml:space="preserve"> From the Data Entry Logs</t>
  </si>
  <si>
    <t>From the Data Entry Logs</t>
  </si>
  <si>
    <t>20D06433</t>
  </si>
  <si>
    <t>Charlene Cross</t>
  </si>
  <si>
    <t>Dale Yarborough</t>
  </si>
  <si>
    <t>MCAS CHERRY POINT FIRE DEPARTMENT</t>
  </si>
  <si>
    <t xml:space="preserve">Increase by 100% the number of registered veterans receiving VA benefits as of June 30, 2007 by September 30 of each year </t>
  </si>
  <si>
    <t xml:space="preserve">Working with the five Apprenticeship Contest Committees, develop at least three new programs annually that register apprentices in each contest </t>
  </si>
  <si>
    <t>Consultant Name</t>
  </si>
  <si>
    <t>Appr</t>
  </si>
  <si>
    <t>OJT</t>
  </si>
  <si>
    <r>
      <t>Increase by 100% the number of registered VA programs as of June 30, 2007 by September 30 of each year</t>
    </r>
    <r>
      <rPr>
        <sz val="10"/>
        <rFont val="Arial"/>
        <family val="2"/>
      </rPr>
      <t xml:space="preserve"> </t>
    </r>
  </si>
  <si>
    <t># active</t>
  </si>
  <si>
    <t>McKnight, Tony</t>
  </si>
  <si>
    <t xml:space="preserve"> New Programs Registered</t>
  </si>
  <si>
    <t>Total Registrations (cumulative YR -to-Date)</t>
  </si>
  <si>
    <t xml:space="preserve">  </t>
  </si>
  <si>
    <t>June</t>
  </si>
  <si>
    <t>July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</si>
  <si>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</si>
  <si>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</si>
  <si>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</si>
  <si>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</si>
  <si>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</si>
  <si>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</si>
  <si>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</si>
  <si>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</si>
  <si>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</si>
  <si>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Powell, Lula</t>
  </si>
  <si>
    <t>Reeves, Eddie</t>
  </si>
  <si>
    <t>Consultants</t>
  </si>
  <si>
    <t>%  Apprentice</t>
  </si>
  <si>
    <t>Downing, John</t>
  </si>
  <si>
    <t>Jones, Sarah</t>
  </si>
  <si>
    <t>Boykin, Danny</t>
  </si>
  <si>
    <t>CEFC</t>
  </si>
  <si>
    <t>USMAPS</t>
  </si>
  <si>
    <t xml:space="preserve">Total  </t>
  </si>
  <si>
    <t>Consultant</t>
  </si>
  <si>
    <t>25+</t>
  </si>
  <si>
    <t>Total</t>
  </si>
  <si>
    <t>August</t>
  </si>
  <si>
    <t>Prior Consultants</t>
  </si>
  <si>
    <t>1-9</t>
  </si>
  <si>
    <t>10 - 24</t>
  </si>
  <si>
    <t>TOTAL</t>
  </si>
  <si>
    <t>Watson</t>
  </si>
  <si>
    <t>Raleigh Office</t>
  </si>
  <si>
    <t>Stegall, Barney</t>
  </si>
  <si>
    <t>Sumlin-Cross, Charlene</t>
  </si>
  <si>
    <t>Cross, Charlene</t>
  </si>
  <si>
    <t>Herbster, Betty</t>
  </si>
  <si>
    <t>Kornegay, Jim</t>
  </si>
  <si>
    <t>Yarborough, Dale</t>
  </si>
  <si>
    <t>Warner, Bill</t>
  </si>
  <si>
    <t>FNAME</t>
  </si>
  <si>
    <t>LNAME</t>
  </si>
  <si>
    <t>ID</t>
  </si>
  <si>
    <t>NAME</t>
  </si>
  <si>
    <r>
      <t xml:space="preserve">Past Due no army </t>
    </r>
    <r>
      <rPr>
        <sz val="8"/>
        <rFont val="Arial"/>
        <family val="2"/>
      </rPr>
      <t>(Prev. yrs 181+, starting July 2010: 0 days)</t>
    </r>
  </si>
  <si>
    <t>FY 11 - 12</t>
  </si>
  <si>
    <t>FY 11- 12</t>
  </si>
  <si>
    <t>Apprentice Registrations</t>
  </si>
  <si>
    <t>FY 2011-2012</t>
  </si>
  <si>
    <t>Prog ID</t>
  </si>
  <si>
    <t>Prog Name</t>
  </si>
  <si>
    <t>Prog Type</t>
  </si>
  <si>
    <t>Cherry Point Police Department</t>
  </si>
  <si>
    <t>July New Prog.</t>
  </si>
  <si>
    <t>Service 100% of all active agreements by the expected completion date.</t>
  </si>
  <si>
    <t>Annually conduct 20% of Quality Assurance program reviews by April 30, 2012.  100% of all Provisional Registrations by April 30, 2012.</t>
  </si>
  <si>
    <t>Annually process agreements and action requests without errors.</t>
  </si>
  <si>
    <t>Annually complete 20% of all EEO compliance reviews for active sponsors with five or more apprentices for a total of 100% by the end of five (5) years.</t>
  </si>
  <si>
    <t>August New Prog.</t>
  </si>
  <si>
    <t>Skilled Trades Apprenticeship &amp; Training Comm</t>
  </si>
  <si>
    <t>North Carolina Department of Correction</t>
  </si>
  <si>
    <t>Baker Roofing Company</t>
  </si>
  <si>
    <t>Skan Electric, LLC</t>
  </si>
  <si>
    <t>Victoria</t>
  </si>
  <si>
    <t>Danny</t>
  </si>
  <si>
    <t>Primerica Financial Services</t>
  </si>
  <si>
    <t>Provost Marshal Office Camp Lejeune</t>
  </si>
  <si>
    <t>Sara Lee Bakery</t>
  </si>
  <si>
    <t>September New Prog.</t>
  </si>
  <si>
    <t>Pinnacle Masonry, Inc.</t>
  </si>
  <si>
    <t>Abernethy Laurels</t>
  </si>
  <si>
    <t>Bojangles' Restaurants, Inc.</t>
  </si>
  <si>
    <t>Conover Veterinary Hospital</t>
  </si>
  <si>
    <t>HEFNER'S NURSERY</t>
  </si>
  <si>
    <t>Asheville City Schools</t>
  </si>
  <si>
    <t>North Carolina Department of Correction #3060</t>
  </si>
  <si>
    <t>Betty</t>
  </si>
  <si>
    <t>October New Prog.</t>
  </si>
  <si>
    <t>Increase annual income from new apprentice registrations and renewals to $150,000 in 2011-12 and $208,200 in 2012-13.</t>
  </si>
  <si>
    <t>November New Prog.</t>
  </si>
  <si>
    <t>Report Includes May 1 - November 30</t>
  </si>
  <si>
    <t>Lothridge Plumbing</t>
  </si>
  <si>
    <t>FAC CODE</t>
  </si>
  <si>
    <t>FACILITY NAME</t>
  </si>
  <si>
    <t>CITY OF RALEIGH FIRE DEPARTMENT</t>
  </si>
  <si>
    <t>GUILFORD COUNTY SHERIFF'S DEPARTMENT</t>
  </si>
  <si>
    <t>DURHAM COUNTY SHERIFF'S OFFICE</t>
  </si>
  <si>
    <t>DUKE ENERGY ~ FORMERLY DUKE POWER</t>
  </si>
  <si>
    <t>NCDOC - PAMLICO CORRECTIONAL INSTITUTION</t>
  </si>
  <si>
    <t>NCDOC - ALEXANDER CORRECTIONAL INSTITUTE</t>
  </si>
  <si>
    <t>NCDOC - PENDER CORRECTIONAL INSTITUTION</t>
  </si>
  <si>
    <t>DUKE ENERGY - POWER DELIVERY CAROLINAS</t>
  </si>
  <si>
    <t>NCDOC - RALEIGH CORRECTIONAL CENTER FOR WOMEN</t>
  </si>
  <si>
    <t>20D13833</t>
  </si>
  <si>
    <t>PROGRESS ENERGY - RALEIGH</t>
  </si>
  <si>
    <t>TIME WARNER CABLE ~ FAYETTEVILLE</t>
  </si>
  <si>
    <t>TIME WARNER CABLE ~ MORRISVILLE</t>
  </si>
  <si>
    <t>TIME WARNER CABLE ~ WILMINGTON</t>
  </si>
  <si>
    <t>TIME WARNER CABLE ~ GREESBORO</t>
  </si>
  <si>
    <t>TIME WARNER CABLE ~ CHARLOTTE</t>
  </si>
  <si>
    <t>PIKE ELECTRIC INCORPORATED</t>
  </si>
  <si>
    <t>NCDOC - NASH CORRECTIONAL INSTITUTION</t>
  </si>
  <si>
    <t>DARE COUNTY SHERIFF'S OFFICE</t>
  </si>
  <si>
    <t>NCDOC - POLK CORRECTIONAL INSTITUTION</t>
  </si>
  <si>
    <t>NCDOC - MORRISON CORRECTIONAL INSTITUTION</t>
  </si>
  <si>
    <t>NCDOC - NEW HANOVER CORRECTIONAL CENTER</t>
  </si>
  <si>
    <t>NCDOC - PASQUOTANK CORRECTIONAL INSTITUTION</t>
  </si>
  <si>
    <t>NCDOC - LANESBORO CORRECTIONAL INSTITUTION</t>
  </si>
  <si>
    <t>NCDOC - SCOTLAND CORRECTIONAL INSTITUTION</t>
  </si>
  <si>
    <t>NORTH CAROLINA STATE HIGHWAY PATROL APPRENTICESHIP PROGRAM</t>
  </si>
  <si>
    <t>NEW HANOVER COUNTY SHERIFF'S OFFICE</t>
  </si>
  <si>
    <t>NCDOC - MAURY CORRECTIONAL INSTITUTION</t>
  </si>
  <si>
    <t>CITY OF FAYETTEVILLE POLICE DEPARTMENT</t>
  </si>
  <si>
    <t>CITY OF FAYETTEVILLE FIRE DEPARTMENT</t>
  </si>
  <si>
    <t>ATLANTIC BEACH POLICE DEPARTMENT</t>
  </si>
  <si>
    <t>CITY OF ROCKY MOUNT, UTILITIES DEPARTMENT</t>
  </si>
  <si>
    <t>CITY OF ROCKY MOUNT FIRE DEPARTMENT</t>
  </si>
  <si>
    <t>HUNTERSVILL POLICE DEPARTMENT</t>
  </si>
  <si>
    <t>MECKLENBURG COUNTY SHERIFF'S OFFICE</t>
  </si>
  <si>
    <t>CITY OF ROCKY MOUNT POLICE DEPT.</t>
  </si>
  <si>
    <t>Scheduled</t>
  </si>
  <si>
    <t>Completed</t>
  </si>
  <si>
    <t>Paperwork in Raleigh</t>
  </si>
  <si>
    <t>Caldwell Collision (charlotte)</t>
  </si>
  <si>
    <t>Pittsboro Body Shop</t>
  </si>
  <si>
    <t>Cary Police</t>
  </si>
  <si>
    <t>Poppelmann</t>
  </si>
  <si>
    <t>Custom Body Works</t>
  </si>
  <si>
    <t>Buncombe County Schools</t>
  </si>
  <si>
    <t>LeGrande Learning Center</t>
  </si>
  <si>
    <t>DANNY</t>
  </si>
  <si>
    <t>BOYKIN</t>
  </si>
  <si>
    <t>ONSLOW WATER AND SEWER AUTHORITY (ONWASA)</t>
  </si>
  <si>
    <t>Time Warner Cable</t>
  </si>
  <si>
    <t>Pender County Sheriff's Office</t>
  </si>
  <si>
    <t>CHARLENE</t>
  </si>
  <si>
    <t>CROSS</t>
  </si>
  <si>
    <t>Department of the Army, Army Educ. Serv. Div.</t>
  </si>
  <si>
    <t>City of Fayetteville Police Department</t>
  </si>
  <si>
    <t>City of Fayetteville Fire Department</t>
  </si>
  <si>
    <t>JOHN</t>
  </si>
  <si>
    <t>DOWNING</t>
  </si>
  <si>
    <t>Tyco Electronics</t>
  </si>
  <si>
    <t>SHEET MTL. WRKS. UNION TRAINING FUND OF N.C.</t>
  </si>
  <si>
    <t>KAO SPECIALTIES AMERICAS LLC</t>
  </si>
  <si>
    <t>GREENSBORO POLICE DEPARTMENT</t>
  </si>
  <si>
    <t>City of Winston-Salem WS Police Department</t>
  </si>
  <si>
    <t>Time Warner Cable, Greensboro Division</t>
  </si>
  <si>
    <t>Sunland Fire Protection, Inc.</t>
  </si>
  <si>
    <t>BETTY</t>
  </si>
  <si>
    <t>HERBSTER</t>
  </si>
  <si>
    <t>Social Security Administration - Hickory, NC</t>
  </si>
  <si>
    <t>SALEM SENIOR HOUSING</t>
  </si>
  <si>
    <t>Hickory Plumbing and Heating</t>
  </si>
  <si>
    <t>North Carolina Department of Correction# 4870</t>
  </si>
  <si>
    <t>SARAH</t>
  </si>
  <si>
    <t>JONES</t>
  </si>
  <si>
    <t>City of Charlotte - CM Police Department</t>
  </si>
  <si>
    <t>Owens-Illinois, Inc. (JAC) O-Broc. GLC Div.</t>
  </si>
  <si>
    <t>MasTec North America, Inc., Energy Svs. Div.</t>
  </si>
  <si>
    <t>Skilled Trades App. &amp; Training Committee</t>
  </si>
  <si>
    <t>VICTORIA</t>
  </si>
  <si>
    <t>KNOTT</t>
  </si>
  <si>
    <t>Precision Sprinkler Company, Inc</t>
  </si>
  <si>
    <t>WAKE ELECTRICAL MEMBERSHIP CORPORATION</t>
  </si>
  <si>
    <t>Skilled Trades and Apprenticeship Committee</t>
  </si>
  <si>
    <t>TONY</t>
  </si>
  <si>
    <t>MCKNIGHT</t>
  </si>
  <si>
    <t>RTI International</t>
  </si>
  <si>
    <t>Durham County Sheriff's Office</t>
  </si>
  <si>
    <t>Local 80 Elevator Constructors JAC</t>
  </si>
  <si>
    <t>LULA</t>
  </si>
  <si>
    <t>POWELL</t>
  </si>
  <si>
    <t>HOSPIRA, INC.</t>
  </si>
  <si>
    <t>Precision Plumbing Inc.</t>
  </si>
  <si>
    <t>Southern Piping Company</t>
  </si>
  <si>
    <t>Petra Precision Machining &amp; Design Inc.</t>
  </si>
  <si>
    <t>ROANOKE VALLEY ENERGY FACILITY</t>
  </si>
  <si>
    <t>Cummins Rocky Mount Engine Plant</t>
  </si>
  <si>
    <t>ROANOKE ELECTRIC COOPERATIVE</t>
  </si>
  <si>
    <t>EDDIE</t>
  </si>
  <si>
    <t>REEVES</t>
  </si>
  <si>
    <t>Pike Electric Incorporated</t>
  </si>
  <si>
    <t>BARNEY</t>
  </si>
  <si>
    <t>STEGALL</t>
  </si>
  <si>
    <t>Charlotte Electrical JATC</t>
  </si>
  <si>
    <t>City Of Hendersonville Police</t>
  </si>
  <si>
    <t>BILL</t>
  </si>
  <si>
    <t>WARNER</t>
  </si>
  <si>
    <t>PCS PHOSPHATE</t>
  </si>
  <si>
    <t>DALE</t>
  </si>
  <si>
    <t>YARBOROUGH</t>
  </si>
  <si>
    <t>North Carolina State Highway Patrol</t>
  </si>
  <si>
    <t>PROGRESS ENERGY</t>
  </si>
  <si>
    <t>City of Raleigh Fire Department</t>
  </si>
  <si>
    <t>North Carolina Department of Correction #3100</t>
  </si>
  <si>
    <t>BUTNER FEDERAL CORRECTIONAL COMPLEX</t>
  </si>
  <si>
    <t>WAKE COUNTY SHERIFF'S OFFICE</t>
  </si>
  <si>
    <t>Edward</t>
  </si>
  <si>
    <t>Ericksen</t>
  </si>
  <si>
    <t>Andrew</t>
  </si>
  <si>
    <t>Williams</t>
  </si>
  <si>
    <t>Bradford</t>
  </si>
  <si>
    <t>Stokes</t>
  </si>
  <si>
    <t>Cary</t>
  </si>
  <si>
    <t>Degler</t>
  </si>
  <si>
    <t>Devin</t>
  </si>
  <si>
    <t>Terry</t>
  </si>
  <si>
    <t>Gary</t>
  </si>
  <si>
    <t>Buffkin Jr</t>
  </si>
  <si>
    <t>John</t>
  </si>
  <si>
    <t>Puckett</t>
  </si>
  <si>
    <t>Keri</t>
  </si>
  <si>
    <t>McKoon</t>
  </si>
  <si>
    <t>Robert</t>
  </si>
  <si>
    <t>Atkinson</t>
  </si>
  <si>
    <t>Tanner</t>
  </si>
  <si>
    <t>Taylor</t>
  </si>
  <si>
    <t>Curtis</t>
  </si>
  <si>
    <t>Proctor</t>
  </si>
  <si>
    <t>Randi</t>
  </si>
  <si>
    <t>Westover</t>
  </si>
  <si>
    <t>Lance</t>
  </si>
  <si>
    <t>Zadrozny</t>
  </si>
  <si>
    <t>Lloyd</t>
  </si>
  <si>
    <t>Whitson</t>
  </si>
  <si>
    <t>Luis</t>
  </si>
  <si>
    <t>Barron</t>
  </si>
  <si>
    <t>Makenson</t>
  </si>
  <si>
    <t>Faustin</t>
  </si>
  <si>
    <t>Manuel</t>
  </si>
  <si>
    <t>Rivera-Soto</t>
  </si>
  <si>
    <t>Marciano</t>
  </si>
  <si>
    <t>Takasi</t>
  </si>
  <si>
    <t>Mario</t>
  </si>
  <si>
    <t>Sanchez</t>
  </si>
  <si>
    <t>Michael</t>
  </si>
  <si>
    <t>Bowers</t>
  </si>
  <si>
    <t>Smith</t>
  </si>
  <si>
    <t>Nicholas</t>
  </si>
  <si>
    <t>Hardisty</t>
  </si>
  <si>
    <t>Sahairizion</t>
  </si>
  <si>
    <t>Carter</t>
  </si>
  <si>
    <t>Pierre</t>
  </si>
  <si>
    <t>Salomon</t>
  </si>
  <si>
    <t>Lashawn</t>
  </si>
  <si>
    <t>Currie</t>
  </si>
  <si>
    <t>Addington</t>
  </si>
  <si>
    <t>Raymond</t>
  </si>
  <si>
    <t>Hacker</t>
  </si>
  <si>
    <t>Richard</t>
  </si>
  <si>
    <t>Buycks</t>
  </si>
  <si>
    <t>Bonneau</t>
  </si>
  <si>
    <t>Rodney</t>
  </si>
  <si>
    <t>Gresham</t>
  </si>
  <si>
    <t>Roger</t>
  </si>
  <si>
    <t>Gagnon</t>
  </si>
  <si>
    <t>Rolando</t>
  </si>
  <si>
    <t>Delvalle</t>
  </si>
  <si>
    <t>Ronnie</t>
  </si>
  <si>
    <t>Harry</t>
  </si>
  <si>
    <t>Galdon</t>
  </si>
  <si>
    <t>Halan</t>
  </si>
  <si>
    <t>Siqueira da Silva</t>
  </si>
  <si>
    <t>Paul</t>
  </si>
  <si>
    <t>Baker</t>
  </si>
  <si>
    <t>Calinagan</t>
  </si>
  <si>
    <t>Knute</t>
  </si>
  <si>
    <t>Layman</t>
  </si>
  <si>
    <t>Kevin</t>
  </si>
  <si>
    <t>Walters</t>
  </si>
  <si>
    <t>Brown</t>
  </si>
  <si>
    <t>Kerrie</t>
  </si>
  <si>
    <t>Chee</t>
  </si>
  <si>
    <t>Kati</t>
  </si>
  <si>
    <t>George</t>
  </si>
  <si>
    <t>Kamau</t>
  </si>
  <si>
    <t>Kambui</t>
  </si>
  <si>
    <t>Justin</t>
  </si>
  <si>
    <t>Davis</t>
  </si>
  <si>
    <t>Juan</t>
  </si>
  <si>
    <t>Losoya</t>
  </si>
  <si>
    <t>Jovan</t>
  </si>
  <si>
    <t>Joseph</t>
  </si>
  <si>
    <t>Flower</t>
  </si>
  <si>
    <t>Lewis</t>
  </si>
  <si>
    <t>Hodge</t>
  </si>
  <si>
    <t>Danh</t>
  </si>
  <si>
    <t>Schaefer II</t>
  </si>
  <si>
    <t>Joel</t>
  </si>
  <si>
    <t>Torres</t>
  </si>
  <si>
    <t>Jeffrey</t>
  </si>
  <si>
    <t>Jason</t>
  </si>
  <si>
    <t>Griffin</t>
  </si>
  <si>
    <t>Jaren</t>
  </si>
  <si>
    <t>Strup</t>
  </si>
  <si>
    <t>Jamie</t>
  </si>
  <si>
    <t>Child</t>
  </si>
  <si>
    <t>James</t>
  </si>
  <si>
    <t>Marsh, II</t>
  </si>
  <si>
    <t>Hunter</t>
  </si>
  <si>
    <t>Bisner</t>
  </si>
  <si>
    <t>Jamaal</t>
  </si>
  <si>
    <t>Littlejohn</t>
  </si>
  <si>
    <t>Ilkhom</t>
  </si>
  <si>
    <t>Abzalov</t>
  </si>
  <si>
    <t>Hong</t>
  </si>
  <si>
    <t>Choi</t>
  </si>
  <si>
    <t>Jon</t>
  </si>
  <si>
    <t>Dees</t>
  </si>
  <si>
    <t>Corey</t>
  </si>
  <si>
    <t>Lane</t>
  </si>
  <si>
    <t>Teddy</t>
  </si>
  <si>
    <t>Schell</t>
  </si>
  <si>
    <t>Tamara</t>
  </si>
  <si>
    <t>Steven</t>
  </si>
  <si>
    <t>Swallow</t>
  </si>
  <si>
    <t>Steve</t>
  </si>
  <si>
    <t>Nieto</t>
  </si>
  <si>
    <t>Stephen</t>
  </si>
  <si>
    <t>Hoag</t>
  </si>
  <si>
    <t>David</t>
  </si>
  <si>
    <t>Valdez</t>
  </si>
  <si>
    <t>Darris</t>
  </si>
  <si>
    <t>Little</t>
  </si>
  <si>
    <t>Daniel</t>
  </si>
  <si>
    <t>Kang</t>
  </si>
  <si>
    <t>Crystal</t>
  </si>
  <si>
    <t>Young</t>
  </si>
  <si>
    <t>Glendys</t>
  </si>
  <si>
    <t>Threatts</t>
  </si>
  <si>
    <t>Washington</t>
  </si>
  <si>
    <t>Tyler</t>
  </si>
  <si>
    <t>Scraper</t>
  </si>
  <si>
    <t>Christopher</t>
  </si>
  <si>
    <t>Crews</t>
  </si>
  <si>
    <t>Barefoot</t>
  </si>
  <si>
    <t>Carl</t>
  </si>
  <si>
    <t>Brian</t>
  </si>
  <si>
    <t>Kruchten</t>
  </si>
  <si>
    <t>Brett</t>
  </si>
  <si>
    <t>Conley</t>
  </si>
  <si>
    <t>Brandon</t>
  </si>
  <si>
    <t>Willemsen</t>
  </si>
  <si>
    <t>Benjamin</t>
  </si>
  <si>
    <t>Castroagosto</t>
  </si>
  <si>
    <t>Basl</t>
  </si>
  <si>
    <t>Said</t>
  </si>
  <si>
    <t>Audrianna</t>
  </si>
  <si>
    <t>Gray</t>
  </si>
  <si>
    <t>Arthur</t>
  </si>
  <si>
    <t>Johnson</t>
  </si>
  <si>
    <t>Antonette</t>
  </si>
  <si>
    <t>Alston</t>
  </si>
  <si>
    <t>Courtney</t>
  </si>
  <si>
    <t>Isimang</t>
  </si>
  <si>
    <t>Rosa</t>
  </si>
  <si>
    <t>Rowdy</t>
  </si>
  <si>
    <t>Garth</t>
  </si>
  <si>
    <t>Richardson</t>
  </si>
  <si>
    <t>Francisca</t>
  </si>
  <si>
    <t>Sweetland</t>
  </si>
  <si>
    <t>Fabian</t>
  </si>
  <si>
    <t>Herbert</t>
  </si>
  <si>
    <t>Everad</t>
  </si>
  <si>
    <t>Brewley</t>
  </si>
  <si>
    <t>Erik</t>
  </si>
  <si>
    <t>Austin</t>
  </si>
  <si>
    <t>Erica</t>
  </si>
  <si>
    <t>Edwin</t>
  </si>
  <si>
    <t>Burgos</t>
  </si>
  <si>
    <t>Takacs</t>
  </si>
  <si>
    <t>Dwan</t>
  </si>
  <si>
    <t>Venning</t>
  </si>
  <si>
    <t>Derek</t>
  </si>
  <si>
    <t>Scott</t>
  </si>
  <si>
    <t>Terrance</t>
  </si>
  <si>
    <t>Dennis</t>
  </si>
  <si>
    <t>Rae</t>
  </si>
  <si>
    <t>Todd</t>
  </si>
  <si>
    <t>Jarvis</t>
  </si>
  <si>
    <t>Ryan</t>
  </si>
  <si>
    <t>Finn</t>
  </si>
  <si>
    <t>Aaron</t>
  </si>
  <si>
    <t>Weiss</t>
  </si>
  <si>
    <t>Adam</t>
  </si>
  <si>
    <t>Fickel</t>
  </si>
  <si>
    <t>Alexander</t>
  </si>
  <si>
    <t>Rivera</t>
  </si>
  <si>
    <t>Amanda</t>
  </si>
  <si>
    <t>Cassidy</t>
  </si>
  <si>
    <t>William</t>
  </si>
  <si>
    <t>Murray</t>
  </si>
  <si>
    <t>Duquette</t>
  </si>
  <si>
    <t>Walter</t>
  </si>
  <si>
    <t>Roesch</t>
  </si>
  <si>
    <t>Vinny</t>
  </si>
  <si>
    <t>Oraliya</t>
  </si>
  <si>
    <t>Vincent</t>
  </si>
  <si>
    <t>LaHara, Jr.</t>
  </si>
  <si>
    <t>Gilberto</t>
  </si>
  <si>
    <t>Nunez</t>
  </si>
  <si>
    <t>Richards</t>
  </si>
  <si>
    <t>Alex</t>
  </si>
  <si>
    <t>Sarantos</t>
  </si>
  <si>
    <t>Jonathan</t>
  </si>
  <si>
    <t>Chasten</t>
  </si>
  <si>
    <t>Scottie Dean</t>
  </si>
  <si>
    <t>Chilton</t>
  </si>
  <si>
    <t>Ricardo</t>
  </si>
  <si>
    <t>Padilla</t>
  </si>
  <si>
    <t>Payton</t>
  </si>
  <si>
    <t>Maxwell</t>
  </si>
  <si>
    <t>Goughnour</t>
  </si>
  <si>
    <t>Nathan</t>
  </si>
  <si>
    <t>Nance</t>
  </si>
  <si>
    <t>Lamar</t>
  </si>
  <si>
    <t>Larry Wayne</t>
  </si>
  <si>
    <t>Chriscoe</t>
  </si>
  <si>
    <t>Neff</t>
  </si>
  <si>
    <t>Jonas</t>
  </si>
  <si>
    <t>Kenneth</t>
  </si>
  <si>
    <t>Lundy II</t>
  </si>
  <si>
    <t>McIntosh</t>
  </si>
  <si>
    <t>Wright</t>
  </si>
  <si>
    <t>Hussey</t>
  </si>
  <si>
    <t>Henry Arthur</t>
  </si>
  <si>
    <t>Pack</t>
  </si>
  <si>
    <t>Eric</t>
  </si>
  <si>
    <t>Follis</t>
  </si>
  <si>
    <t>Harper</t>
  </si>
  <si>
    <t>Sprague</t>
  </si>
  <si>
    <t>Bauelio</t>
  </si>
  <si>
    <t>Valadez</t>
  </si>
  <si>
    <t>Travis</t>
  </si>
  <si>
    <t>Caldwell</t>
  </si>
  <si>
    <t>Adrian</t>
  </si>
  <si>
    <t>Walker</t>
  </si>
  <si>
    <t>Dustin</t>
  </si>
  <si>
    <t>Coffey</t>
  </si>
  <si>
    <t>Newsome</t>
  </si>
  <si>
    <t>Enga</t>
  </si>
  <si>
    <t>Samuels</t>
  </si>
  <si>
    <t>Everett</t>
  </si>
  <si>
    <t>Hough</t>
  </si>
  <si>
    <t>Winsthon</t>
  </si>
  <si>
    <t>Mercedes</t>
  </si>
  <si>
    <t>Thomas</t>
  </si>
  <si>
    <t>Dupaquier</t>
  </si>
  <si>
    <t>Craven</t>
  </si>
  <si>
    <t>Coronel</t>
  </si>
  <si>
    <t>Francisco</t>
  </si>
  <si>
    <t>Lambert</t>
  </si>
  <si>
    <t>Love</t>
  </si>
  <si>
    <t>Keith</t>
  </si>
  <si>
    <t>MacDonald</t>
  </si>
  <si>
    <t>Brito</t>
  </si>
  <si>
    <t>Jerrod</t>
  </si>
  <si>
    <t>Kester</t>
  </si>
  <si>
    <t>Frank</t>
  </si>
  <si>
    <t>Peterson</t>
  </si>
  <si>
    <t>Bojaj</t>
  </si>
  <si>
    <t>Elvin</t>
  </si>
  <si>
    <t>Moore</t>
  </si>
  <si>
    <t>Willis</t>
  </si>
  <si>
    <t>Federowicz</t>
  </si>
  <si>
    <t>Claudia</t>
  </si>
  <si>
    <t>Neath-Turpin</t>
  </si>
  <si>
    <t>Brent</t>
  </si>
  <si>
    <t>Stanze</t>
  </si>
  <si>
    <t>Schearf</t>
  </si>
  <si>
    <t>Fields, Jr.</t>
  </si>
  <si>
    <t>Roy</t>
  </si>
  <si>
    <t>Branch</t>
  </si>
  <si>
    <t>Charles</t>
  </si>
  <si>
    <t>Ivey</t>
  </si>
  <si>
    <t>Wedding</t>
  </si>
  <si>
    <t>RONALD</t>
  </si>
  <si>
    <t>SHAMBLEY</t>
  </si>
  <si>
    <t>Orzolick</t>
  </si>
  <si>
    <t>Crabtree</t>
  </si>
  <si>
    <t>Hunt</t>
  </si>
  <si>
    <t>Craig</t>
  </si>
  <si>
    <t>Janowiak</t>
  </si>
  <si>
    <t>Altman</t>
  </si>
  <si>
    <t>DONALD</t>
  </si>
  <si>
    <t>LANGLEY</t>
  </si>
  <si>
    <t>Heber</t>
  </si>
  <si>
    <t>Race</t>
  </si>
  <si>
    <t>JAMES</t>
  </si>
  <si>
    <t>GREGORY</t>
  </si>
  <si>
    <t>HENLEY</t>
  </si>
  <si>
    <t>Williamson</t>
  </si>
  <si>
    <t>CHIKE</t>
  </si>
  <si>
    <t>Dishner</t>
  </si>
  <si>
    <t>Skinner</t>
  </si>
  <si>
    <t>Theriault</t>
  </si>
  <si>
    <t>Sprinkle</t>
  </si>
  <si>
    <t>JETT</t>
  </si>
  <si>
    <t>NEWTON</t>
  </si>
  <si>
    <t>Whittington</t>
  </si>
  <si>
    <t>Streets</t>
  </si>
  <si>
    <t>JASON</t>
  </si>
  <si>
    <t>GODWIN</t>
  </si>
  <si>
    <t>Sylvia</t>
  </si>
  <si>
    <t>Mabe</t>
  </si>
  <si>
    <t>Chesnutt</t>
  </si>
  <si>
    <t>RANDY</t>
  </si>
  <si>
    <t>SMITH</t>
  </si>
  <si>
    <t>RANDALL</t>
  </si>
  <si>
    <t>POE</t>
  </si>
  <si>
    <t>Miles</t>
  </si>
  <si>
    <t>Allen</t>
  </si>
  <si>
    <t>Mumford</t>
  </si>
  <si>
    <t>Daryl</t>
  </si>
  <si>
    <t>Radford</t>
  </si>
  <si>
    <t>Lucas</t>
  </si>
  <si>
    <t>Greg</t>
  </si>
  <si>
    <t>Mazur</t>
  </si>
  <si>
    <t>Lynch</t>
  </si>
  <si>
    <t>Stevens</t>
  </si>
  <si>
    <t>Kluge</t>
  </si>
  <si>
    <t>Blythe</t>
  </si>
  <si>
    <t>Rawls</t>
  </si>
  <si>
    <t>Guilford</t>
  </si>
  <si>
    <t>Letchworth</t>
  </si>
  <si>
    <t>Tyrone</t>
  </si>
  <si>
    <t>Heath</t>
  </si>
  <si>
    <t>Rosario</t>
  </si>
  <si>
    <t>Nigoche</t>
  </si>
  <si>
    <t>WILLIAM</t>
  </si>
  <si>
    <t>CLARK</t>
  </si>
  <si>
    <t>ROBERT</t>
  </si>
  <si>
    <t>TYSINGER</t>
  </si>
  <si>
    <t>HIGHSMITH</t>
  </si>
  <si>
    <t>CHARLES</t>
  </si>
  <si>
    <t>BATTEN</t>
  </si>
  <si>
    <t>TRIPP</t>
  </si>
  <si>
    <t>MCTIER</t>
  </si>
  <si>
    <t>DEAN</t>
  </si>
  <si>
    <t>JOHNSON</t>
  </si>
  <si>
    <t>STEVEN</t>
  </si>
  <si>
    <t>KISER</t>
  </si>
  <si>
    <t>DAVID</t>
  </si>
  <si>
    <t>COFFEY</t>
  </si>
  <si>
    <t>DANIEL</t>
  </si>
  <si>
    <t>HAUSER</t>
  </si>
  <si>
    <t>GEORGE</t>
  </si>
  <si>
    <t>SHOOK</t>
  </si>
  <si>
    <t>CHRISTOPHER</t>
  </si>
  <si>
    <t>HUTCHENS</t>
  </si>
  <si>
    <t>EDWARD</t>
  </si>
  <si>
    <t>ELLIOTT</t>
  </si>
  <si>
    <t>BRYAN</t>
  </si>
  <si>
    <t>RECTOR</t>
  </si>
  <si>
    <t>PUCKETT</t>
  </si>
  <si>
    <t>BRANDON</t>
  </si>
  <si>
    <t>McCOY</t>
  </si>
  <si>
    <t>CARTRETTE</t>
  </si>
  <si>
    <t>BILLY</t>
  </si>
  <si>
    <t>LAWSON</t>
  </si>
  <si>
    <t>ANDY</t>
  </si>
  <si>
    <t>RIGBY</t>
  </si>
  <si>
    <t>WILSON</t>
  </si>
  <si>
    <t>JOSHUA</t>
  </si>
  <si>
    <t>DUCKWORTH</t>
  </si>
  <si>
    <t>TRAVIS</t>
  </si>
  <si>
    <t>DAVIS</t>
  </si>
  <si>
    <t>SCOTT</t>
  </si>
  <si>
    <t>CARTER</t>
  </si>
  <si>
    <t>WEAVER</t>
  </si>
  <si>
    <t>MARK</t>
  </si>
  <si>
    <t>HUNSUCKER</t>
  </si>
  <si>
    <t>GLEN</t>
  </si>
  <si>
    <t>RIDGEWAY</t>
  </si>
  <si>
    <t>JOSEPH</t>
  </si>
  <si>
    <t>SCHULTZ</t>
  </si>
  <si>
    <t>TURNER</t>
  </si>
  <si>
    <t>SCHELL</t>
  </si>
  <si>
    <t>LEWIS</t>
  </si>
  <si>
    <t>JESSIE</t>
  </si>
  <si>
    <t>LEHMER</t>
  </si>
  <si>
    <t>JERRY</t>
  </si>
  <si>
    <t>HARRIS</t>
  </si>
  <si>
    <t>BURGESS</t>
  </si>
  <si>
    <t>KINDER</t>
  </si>
  <si>
    <t>JACOB</t>
  </si>
  <si>
    <t>BAUGHN</t>
  </si>
  <si>
    <t>RICHARD</t>
  </si>
  <si>
    <t>WILLIAMS</t>
  </si>
  <si>
    <t>Gregory</t>
  </si>
  <si>
    <t>Massey</t>
  </si>
  <si>
    <t>Terenzi</t>
  </si>
  <si>
    <t>Troy</t>
  </si>
  <si>
    <t>Morris</t>
  </si>
  <si>
    <t>Evan</t>
  </si>
  <si>
    <t>Ireland</t>
  </si>
  <si>
    <t>Ruff</t>
  </si>
  <si>
    <t>Stewart</t>
  </si>
  <si>
    <t>Armstrong</t>
  </si>
  <si>
    <t>Black</t>
  </si>
  <si>
    <t>Leftwich</t>
  </si>
  <si>
    <t>Haithcock</t>
  </si>
  <si>
    <t>Derrick</t>
  </si>
  <si>
    <t>Fells</t>
  </si>
  <si>
    <t>Jennifer</t>
  </si>
  <si>
    <t>Patterson</t>
  </si>
  <si>
    <t>Joshua</t>
  </si>
  <si>
    <t>Langness</t>
  </si>
  <si>
    <t>Olech</t>
  </si>
  <si>
    <t>Leonardo</t>
  </si>
  <si>
    <t>Alvarado, Jr</t>
  </si>
  <si>
    <t>Hinman</t>
  </si>
  <si>
    <t>Nekime</t>
  </si>
  <si>
    <t>Oxendine</t>
  </si>
  <si>
    <t>Patrick</t>
  </si>
  <si>
    <t>Boylan</t>
  </si>
  <si>
    <t>Benton</t>
  </si>
  <si>
    <t>Timothy</t>
  </si>
  <si>
    <t>Ballard</t>
  </si>
  <si>
    <t>WORSHAM SPRINKLER COMPANY, INC.</t>
  </si>
  <si>
    <t>MECKLENBURG</t>
  </si>
  <si>
    <t>Huntersville Police Department</t>
  </si>
  <si>
    <t>Pompano Masonry Corporation</t>
  </si>
  <si>
    <t>City of Gastonia Electric (EC)</t>
  </si>
  <si>
    <t>GASTON</t>
  </si>
  <si>
    <t>AlphaTech, Inc.</t>
  </si>
  <si>
    <t>HENDERSON</t>
  </si>
  <si>
    <t>CITY OF MONROE/ELECTRIC DEPT.</t>
  </si>
  <si>
    <t>UNION</t>
  </si>
  <si>
    <t>LINGERFELT FARMS</t>
  </si>
  <si>
    <t>LINCOLN</t>
  </si>
  <si>
    <t>SARSTEDT, INC.</t>
  </si>
  <si>
    <t>CATAWBA</t>
  </si>
  <si>
    <t>Pfaff Molds L.P.</t>
  </si>
  <si>
    <t>RUTHERFORD ELECTRIC MEMBERSHIP CORPORATION</t>
  </si>
  <si>
    <t>RUTHERFORD</t>
  </si>
  <si>
    <t>North Carolina Department of Correction 4655</t>
  </si>
  <si>
    <t>CONCORD ELECTRIC SYSTEMS DEPARTMENT</t>
  </si>
  <si>
    <t>CABARRUS</t>
  </si>
  <si>
    <t>PARKER HANNIFIN CORPORATION - HYDRAULIC VALVE</t>
  </si>
  <si>
    <t>North Carolina Department of Correction 4515</t>
  </si>
  <si>
    <t>WAYNE BROTHERS INCORPORATED</t>
  </si>
  <si>
    <t>BorgWarner - Emissions/Thermal Systems</t>
  </si>
  <si>
    <t>Mullis Tile &amp; Marble, Inc.</t>
  </si>
  <si>
    <t>Gastonia Police Department</t>
  </si>
  <si>
    <t>MAX DAETWYLER CORPORATION</t>
  </si>
  <si>
    <t>Caldwell Collision</t>
  </si>
  <si>
    <t>AMERITECH DIE AND MOLD, INC.</t>
  </si>
  <si>
    <t>IREDELL</t>
  </si>
  <si>
    <t>North Carolina Air National Guard</t>
  </si>
  <si>
    <t>U.S. Department  of Homeland Security ICE</t>
  </si>
  <si>
    <t>Fletcher Fire and Rescue Department</t>
  </si>
  <si>
    <t>PINNIX GENERAL CONTRACTORS</t>
  </si>
  <si>
    <t>Jerry Love Masonry,  Inc.</t>
  </si>
  <si>
    <t>NORTH CAROLINA AIR NATIONAL GUARD</t>
  </si>
  <si>
    <t>TOWN OF DALLAS</t>
  </si>
  <si>
    <t>ALWARD MASONRY CONTRACTORS</t>
  </si>
  <si>
    <t>Republic Refrigeration, Inc.</t>
  </si>
  <si>
    <t>CITY OF SHELBY-UTILITY DEPT/ELECTRIC</t>
  </si>
  <si>
    <t>CLEVELAND</t>
  </si>
  <si>
    <t>CITY OF CONCORD/UTILITIES DEPT./ELECTRIC</t>
  </si>
  <si>
    <t>Gastonia Fire Department</t>
  </si>
  <si>
    <t>DUKE ENERGY</t>
  </si>
  <si>
    <t>SHELBY FIRE DEPARTMENT</t>
  </si>
  <si>
    <t>BEAM CONSTRUCTION CO., INC.</t>
  </si>
  <si>
    <t>Germain Racing LLC</t>
  </si>
  <si>
    <t>ROBERTSON AIRTECH INTERNATIONAL, INC.</t>
  </si>
  <si>
    <t>Mecklenburg County Sheriff's Office</t>
  </si>
  <si>
    <t>Griffin Tile &amp; Marble, Inc.</t>
  </si>
  <si>
    <t>UNITED SOUTHERN INDUSTRIES, INC.</t>
  </si>
  <si>
    <t>Charlotte Fire Department</t>
  </si>
  <si>
    <t>ARVINMERITOR, INC.</t>
  </si>
  <si>
    <t>SIMPLEXGRINNELL</t>
  </si>
  <si>
    <t>CITY OF CHARLOTTE - STREETS MAINTENANCE DIV.</t>
  </si>
  <si>
    <t>BLUM, INC.</t>
  </si>
  <si>
    <t>CHARLOTTE/DOUGLAS INTERNATIONAL AIRPORT OPERA</t>
  </si>
  <si>
    <t>THE TIMKEN COMPANY</t>
  </si>
  <si>
    <t>Industrial Piping, Inc.</t>
  </si>
  <si>
    <t>REPUBLIC ELECTRIC CO.</t>
  </si>
  <si>
    <t>MCGEE BROTHERS COMPANY, INC.</t>
  </si>
  <si>
    <t>Iron Workers Local Union 848 JATC</t>
  </si>
  <si>
    <t>ColonialWebb Contractors, Inc.</t>
  </si>
  <si>
    <t>Siemens Power Generation, Inc.</t>
  </si>
  <si>
    <t>Barloworld Handling LP</t>
  </si>
  <si>
    <t>North Carolina Department of Correction 4525</t>
  </si>
  <si>
    <t>W. B. MOORE COMPANY OF CHARLOTTE, INC.</t>
  </si>
  <si>
    <t>Starr Electric Company, Inc.</t>
  </si>
  <si>
    <t>Time Warner Cable, Charlotte Division</t>
  </si>
  <si>
    <t>CITY OF KINGS MOUNTAIN/ELECTRICAL UTIL. DEPT.</t>
  </si>
  <si>
    <t>North Carolina Department of Correction 3905</t>
  </si>
  <si>
    <t>BURKE</t>
  </si>
  <si>
    <t>Nypro Asheville</t>
  </si>
  <si>
    <t>BUNCOMBE</t>
  </si>
  <si>
    <t>North Carolina Department of Correction 3720</t>
  </si>
  <si>
    <t>North Carolina Department of Correction# 4625</t>
  </si>
  <si>
    <t>CALDWELL</t>
  </si>
  <si>
    <t>BLUE RIDGE ELECTRIC MEMBERSHIP CORPORATION</t>
  </si>
  <si>
    <t>WIX FILTRATION CORPORATION</t>
  </si>
  <si>
    <t>CITY OF ASHEVILLE PUBLIC WORKS, STREET DIV.</t>
  </si>
  <si>
    <t>BALDOR-DODGE-RELIANCE</t>
  </si>
  <si>
    <t>MCDOWELL</t>
  </si>
  <si>
    <t>Bethlehem United Methodist Church CDC</t>
  </si>
  <si>
    <t>NORTH CAROLINA DEPARTMENT OF CORRECTION  3730</t>
  </si>
  <si>
    <t>GE Aviation</t>
  </si>
  <si>
    <t>RLC ELECTRIC AND TECHNOLOGIES, INC.</t>
  </si>
  <si>
    <t>LAKE ELECTRIC COMPANY, INC.</t>
  </si>
  <si>
    <t>North Carolina Department of Correction 4675</t>
  </si>
  <si>
    <t>EMORY ELECTRIC, INC.(MEMBER OF CAROLINAS AGC)</t>
  </si>
  <si>
    <t>SYPRIS TECHNOLOGIES, INC</t>
  </si>
  <si>
    <t>Canella Heating &amp; Air Conditioning, Inc.</t>
  </si>
  <si>
    <t>Southeastern Container, Inc.</t>
  </si>
  <si>
    <t>Robinson Veterinary Clinic</t>
  </si>
  <si>
    <t>Columbia Forest Products, Inc.</t>
  </si>
  <si>
    <t>THOMASVILLE FURNITURE, INC., LENOIR</t>
  </si>
  <si>
    <t>NYPRO ASHEVILLE</t>
  </si>
  <si>
    <t>North Carolina Department of Corrections 4635</t>
  </si>
  <si>
    <t>B &amp; M Electric Motor Services, Inc.</t>
  </si>
  <si>
    <t>North Carolina Department of Correction 4630</t>
  </si>
  <si>
    <t>Town of Taylorsville</t>
  </si>
  <si>
    <t>ALEXANDER</t>
  </si>
  <si>
    <t>LEVITON MANUFACTURING CO., INC./SOUTHERN</t>
  </si>
  <si>
    <t>Brookwood Cafe and Catering</t>
  </si>
  <si>
    <t>INTRAM COMPANY</t>
  </si>
  <si>
    <t>Leviton Southern Devices Division</t>
  </si>
  <si>
    <t>BAXTER HEALTHCARE CORPORATION</t>
  </si>
  <si>
    <t>Collins Reinforcing Inc.</t>
  </si>
  <si>
    <t>Wholesale Glass &amp; Mirror, Inc.</t>
  </si>
  <si>
    <t>Hickory Chair Company Plant #7 &amp; #20</t>
  </si>
  <si>
    <t>SKYLAND FIRE DEPARTMENT</t>
  </si>
  <si>
    <t>TOWN OF WEAVERVILLE - FIRE DEPARTMENT</t>
  </si>
  <si>
    <t>WEST BUNCOMBE FIRE DEPARTMENT</t>
  </si>
  <si>
    <t>Crossroads Pharmacy</t>
  </si>
  <si>
    <t>CRAWFORD &amp; CRAWFORD COMPOSITES, INC.</t>
  </si>
  <si>
    <t>Green Opportunities</t>
  </si>
  <si>
    <t>Hank Goodman Stoneware LLC</t>
  </si>
  <si>
    <t>BILTMORE ESTATE</t>
  </si>
  <si>
    <t>Catawba Rescue Squad</t>
  </si>
  <si>
    <t>Cargo Transporters, Inc.</t>
  </si>
  <si>
    <t>French Broad Fire and Rescue</t>
  </si>
  <si>
    <t>Banks Mechanical Heating and Cooling</t>
  </si>
  <si>
    <t>State Employees Credit Union</t>
  </si>
  <si>
    <t>FORSYTH</t>
  </si>
  <si>
    <t>ASHEVILLE FIRE DEPT., JATC</t>
  </si>
  <si>
    <t>M. B. HAYNES CORPORATION</t>
  </si>
  <si>
    <t>Dr. David C. Hamilton Jr.  DDS, MS, PA</t>
  </si>
  <si>
    <t>Sylvan Learning Center</t>
  </si>
  <si>
    <t>Asheville Police Department</t>
  </si>
  <si>
    <t>ALBEMARLE ELECTRIC MEMBERSHIP CORPORATION</t>
  </si>
  <si>
    <t>PERQUIMANS</t>
  </si>
  <si>
    <t>Cape Hatteras Electric Cooperative</t>
  </si>
  <si>
    <t>DARE</t>
  </si>
  <si>
    <t>CRAVEN</t>
  </si>
  <si>
    <t>NEW BERN POLICE DEPARTMENT</t>
  </si>
  <si>
    <t>Lannon's Animal Hospital</t>
  </si>
  <si>
    <t>PASQUOTANK</t>
  </si>
  <si>
    <t>KENYON BAILEY SUPPLY, INC.</t>
  </si>
  <si>
    <t>Embroidery Digital Design</t>
  </si>
  <si>
    <t>NORTH CAROLINA DEPARTMENT OF CORRECTION #3085</t>
  </si>
  <si>
    <t>COASTLINE ELECTRICAL CONSTRUCTION, INC.</t>
  </si>
  <si>
    <t>PITT</t>
  </si>
  <si>
    <t>WAKE</t>
  </si>
  <si>
    <t>ONSLOW</t>
  </si>
  <si>
    <t>BEAUFORT</t>
  </si>
  <si>
    <t>NAVAIR DEPOT CHERRY POINT (MULTI-TRADE)</t>
  </si>
  <si>
    <t>Fleet Readiness Center East</t>
  </si>
  <si>
    <t>UNITED STATES COAST GUARD AR &amp; SC</t>
  </si>
  <si>
    <t>NAACO Materials Handling Group, Inc.</t>
  </si>
  <si>
    <t>NORTH CAROLINA DEPARTMENT OF CORRECTION #4110</t>
  </si>
  <si>
    <t>CARTERET</t>
  </si>
  <si>
    <t>ELIZABETH CITY POLICE DEPARTMENT</t>
  </si>
  <si>
    <t>East Carolina University Police Department</t>
  </si>
  <si>
    <t>Havelock Police Department</t>
  </si>
  <si>
    <t>NCDOC-PAMLICO CORRECTIONAL INSTITUTION #4850</t>
  </si>
  <si>
    <t>PAMLICO</t>
  </si>
  <si>
    <t>WEYERHAEUSER FINE PAPER DIVISION</t>
  </si>
  <si>
    <t>WASHINGTON</t>
  </si>
  <si>
    <t>Atlantic Beach Police Department</t>
  </si>
  <si>
    <t>Dare County Sheriff's Office</t>
  </si>
  <si>
    <t>PASQUOTANK CORRECTIONAL INSTITUTION</t>
  </si>
  <si>
    <t>TIDELAND ELECTRIC MEMBERSHIP CORPORATION</t>
  </si>
  <si>
    <t>BSH HOME APPLIANCES CORPORATION</t>
  </si>
  <si>
    <t>HYDE</t>
  </si>
  <si>
    <t>PITT COUNTY DETENTION CENTER</t>
  </si>
  <si>
    <t>North Carolina Department of Correction #4850</t>
  </si>
  <si>
    <t>North Carolina Department of Correction 3740</t>
  </si>
  <si>
    <t>PITT COUNTY SHERIFF'S OFFICE</t>
  </si>
  <si>
    <t>DAVID MARSHBURN, DDS, PA</t>
  </si>
  <si>
    <t>MARTIN</t>
  </si>
  <si>
    <t>C. L. WARTERS CO</t>
  </si>
  <si>
    <t>Greenville Utilities Commission (EC)</t>
  </si>
  <si>
    <t>ALBEMARLE HOME BUILDERS</t>
  </si>
  <si>
    <t>NORTH CAROLINA DEPARTMENT OF AGRICULTURE</t>
  </si>
  <si>
    <t>CUMBERLAND</t>
  </si>
  <si>
    <t>Crown Ford</t>
  </si>
  <si>
    <t>SOUTHEASTERN TOOL &amp; DIE</t>
  </si>
  <si>
    <t>MOORE</t>
  </si>
  <si>
    <t>LUMBEE RIVER ELECTRIC MEMBERSHIP CORPORATION</t>
  </si>
  <si>
    <t>ROBESON</t>
  </si>
  <si>
    <t>City of Sanford Police Department</t>
  </si>
  <si>
    <t>LEE</t>
  </si>
  <si>
    <t>Fayetteville State University Campus Police</t>
  </si>
  <si>
    <t>CAMPBELL SOUP COMPANY</t>
  </si>
  <si>
    <t>MOEN INCORPORATED SANFORD PLANT</t>
  </si>
  <si>
    <t>BASS AIR CONDITIONING COMPANY, INC.</t>
  </si>
  <si>
    <t>UNITED TOOL &amp; STAMPING OF NORTH CAROLINA,INC.</t>
  </si>
  <si>
    <t>NORTH CAROLINA DEPARTMENT OF CORRECTION #4365</t>
  </si>
  <si>
    <t>Haire Plumbing &amp; Mechanical Co., Inc.</t>
  </si>
  <si>
    <t>North Carolina Department of Correction #4860</t>
  </si>
  <si>
    <t>SCOTLAND</t>
  </si>
  <si>
    <t>Barnes Precision Machine, Inc.</t>
  </si>
  <si>
    <t>KAD Construction, Inc</t>
  </si>
  <si>
    <t>North Carolina Department of Correction #4265</t>
  </si>
  <si>
    <t>NORTH CAROLINA DEPARTMENT OF CORRECTION #3030</t>
  </si>
  <si>
    <t>North Carolina Department of Correction #2071</t>
  </si>
  <si>
    <t>Forbes Cabinets</t>
  </si>
  <si>
    <t>NC DOL Agricultural Safety &amp; Health Bureau</t>
  </si>
  <si>
    <t>BITTING ELECTRIC, INC.</t>
  </si>
  <si>
    <t>WAYNE J. GRIFFIN ELECTRIC, INC.</t>
  </si>
  <si>
    <t>BUSY BEE PLUMBING REPAIR</t>
  </si>
  <si>
    <t>SimplexGrinnell</t>
  </si>
  <si>
    <t>Ram Airfreight</t>
  </si>
  <si>
    <t>CT Transportation, LLc</t>
  </si>
  <si>
    <t>DAVIE</t>
  </si>
  <si>
    <t>SIEMENS MEDICAL SOLUTIONS USA, INC</t>
  </si>
  <si>
    <t>Town of Apex Fire Department</t>
  </si>
  <si>
    <t>Precision Walls, Inc</t>
  </si>
  <si>
    <t>Progress Energy</t>
  </si>
  <si>
    <t>Town of Garner/Garner Police Department</t>
  </si>
  <si>
    <t>NEWCOMB AND COMPANY</t>
  </si>
  <si>
    <t>NC State University Campus Police</t>
  </si>
  <si>
    <t>Rockingham County Sheriff's Office</t>
  </si>
  <si>
    <t>ROCKINGHAM</t>
  </si>
  <si>
    <t>North Carolina Division of Veterans Affairs</t>
  </si>
  <si>
    <t>EMK Construction Inc</t>
  </si>
  <si>
    <t>NC Department, Environment &amp; Natural Resource</t>
  </si>
  <si>
    <t>North Carolina State Capitol Police</t>
  </si>
  <si>
    <t>Steel Supply &amp; Erection Co., Inc</t>
  </si>
  <si>
    <t>RANDOLPH</t>
  </si>
  <si>
    <t>TOWN OF BROADWAY/BROADWAY POLICE DEPARTMENT</t>
  </si>
  <si>
    <t>Town of Cary</t>
  </si>
  <si>
    <t>Shade Tree Garage</t>
  </si>
  <si>
    <t>GRANVILLE</t>
  </si>
  <si>
    <t>Town of Apex Police Department</t>
  </si>
  <si>
    <t>Lee County Sheriff Office</t>
  </si>
  <si>
    <t>Town of Cary Police Department</t>
  </si>
  <si>
    <t>NORTH CAROLINA STATE BUREAU OF INVESTIGATION</t>
  </si>
  <si>
    <t>Reserve at Carrington Place Apartments</t>
  </si>
  <si>
    <t>TOWN OF APEX</t>
  </si>
  <si>
    <t>Cary Fire &amp; Rescue Dept.</t>
  </si>
  <si>
    <t>Pittsboro Body Shop, Inc</t>
  </si>
  <si>
    <t>CHATHAM</t>
  </si>
  <si>
    <t>NEW HANOVER</t>
  </si>
  <si>
    <t>INTRASTATE ELECTRIC COMPANY, INC.</t>
  </si>
  <si>
    <t>Image Monster</t>
  </si>
  <si>
    <t>WILMINGTON POLICE DEPARTMENT</t>
  </si>
  <si>
    <t>Career Resource Management Center</t>
  </si>
  <si>
    <t>CORNING, INC.</t>
  </si>
  <si>
    <t>North Carolina Department of Correction #4150</t>
  </si>
  <si>
    <t>PENDER</t>
  </si>
  <si>
    <t>WATSON ELECTRICAL CONSTRUCTION CO., LLC</t>
  </si>
  <si>
    <t>Corning, Inc.</t>
  </si>
  <si>
    <t>PRECISION WALLS, INC</t>
  </si>
  <si>
    <t>North Carolina Department of Correction #4315</t>
  </si>
  <si>
    <t>BLADEN</t>
  </si>
  <si>
    <t>ONSLOW COUNTY EMERGENCY MEDICAL SERVICES</t>
  </si>
  <si>
    <t>LYNDA'S PLAY AND LEARN, TOO</t>
  </si>
  <si>
    <t>DUPLIN</t>
  </si>
  <si>
    <t>SUNNY POINT FIRE DEPARTMENT</t>
  </si>
  <si>
    <t>BRUNSWICK</t>
  </si>
  <si>
    <t>LYNDA'S FUNTIME JUNCTION</t>
  </si>
  <si>
    <t>WILMINGTON HOUSING AUTHORITY COMMUNITY AND SU</t>
  </si>
  <si>
    <t>North Carolina Department of Correction #4170</t>
  </si>
  <si>
    <t>UNC-WILMINGTON, UNIVERSITY POLICE DEPARTMENT</t>
  </si>
  <si>
    <t>NEW HANOVER CHAPTER, NC ASS OF ELECT CONTRACT</t>
  </si>
  <si>
    <t>Watson Electrical Construction Co.,LLC</t>
  </si>
  <si>
    <t>RUSH CONSTRUCTION CO. INC.</t>
  </si>
  <si>
    <t>Kesco Electric, Inc.</t>
  </si>
  <si>
    <t>WILMINGTON FIRE DEPARTMENT</t>
  </si>
  <si>
    <t>PENN ENGINEERING</t>
  </si>
  <si>
    <t>KAYDON CORPORATION</t>
  </si>
  <si>
    <t>Leviton Southern Devices Div. (TOWN PLANT)</t>
  </si>
  <si>
    <t>ASHE</t>
  </si>
  <si>
    <t>NORTH CAROLINA DEPARTMENT OF CORRECTION 4680</t>
  </si>
  <si>
    <t>MITCHELL</t>
  </si>
  <si>
    <t>DOBSON POLICE DEPARTMENT</t>
  </si>
  <si>
    <t>SURRY</t>
  </si>
  <si>
    <t>CHARTER COMMUNICATIONS</t>
  </si>
  <si>
    <t>WATAUGA</t>
  </si>
  <si>
    <t>New Horizons Child Care</t>
  </si>
  <si>
    <t>Xpress Lube</t>
  </si>
  <si>
    <t>WINSTON-SALEM HOUSING&amp; NEIGHBORHOOD SERVICES</t>
  </si>
  <si>
    <t>North Carolina Department of Correction 4855</t>
  </si>
  <si>
    <t>LP ROARING RIVER</t>
  </si>
  <si>
    <t>WILKES</t>
  </si>
  <si>
    <t>Deringer-Ney, Inc.</t>
  </si>
  <si>
    <t>MADISON</t>
  </si>
  <si>
    <t>Polly's Alterations Tailor Shop</t>
  </si>
  <si>
    <t>TROUTMAN &amp; ASSOCIATES ELECTRICAL CONTRACTORS</t>
  </si>
  <si>
    <t>Langley's on Main</t>
  </si>
  <si>
    <t>Brookcare Pharmacy Services</t>
  </si>
  <si>
    <t>NEW RIVER LIGHT AND POWER COMPANY</t>
  </si>
  <si>
    <t>HARMON ELECTRIC SERVICE INCORPORATED</t>
  </si>
  <si>
    <t>LOTHRIDGE PLUMBING, INC.</t>
  </si>
  <si>
    <t>DAVIDSON</t>
  </si>
  <si>
    <t>DAVIE COUNTY CHAMBER OF COMMERCE</t>
  </si>
  <si>
    <t>HILLSDALE METHODIST</t>
  </si>
  <si>
    <t>GRIFFIN HEATING &amp; AIR CONDITIONING</t>
  </si>
  <si>
    <t>City of Mount Airy</t>
  </si>
  <si>
    <t>SURRY COUNTY SHERIFF'S OFFICE</t>
  </si>
  <si>
    <t>ENERGY UNITED ELECTRIC MEMBERSHIP CORPORATION</t>
  </si>
  <si>
    <t>Avery Machine &amp; Welding</t>
  </si>
  <si>
    <t>AVERY</t>
  </si>
  <si>
    <t>HAMILTON-DEWITT</t>
  </si>
  <si>
    <t>North Carolina Department of Correction 3080</t>
  </si>
  <si>
    <t>CASWELL</t>
  </si>
  <si>
    <t>ASU CHILD DEVELOPMENT CENTER</t>
  </si>
  <si>
    <t>North Carolina Department of Correction# 4665</t>
  </si>
  <si>
    <t>LEVITON SOUTHERN DEVICES DIVISION</t>
  </si>
  <si>
    <t>NORTH CAROLINA GRANITE CORPORATION (THE)</t>
  </si>
  <si>
    <t>ANIMAL HOSPITAL OF EAST DAVIE</t>
  </si>
  <si>
    <t>ADVANCE FIRE DEPARTMENT</t>
  </si>
  <si>
    <t>WAUGH MASONRY</t>
  </si>
  <si>
    <t>BANNER ELK ELECTRIC</t>
  </si>
  <si>
    <t>PENNINGER PLUMBING</t>
  </si>
  <si>
    <t>SMITH GROVE CHILDREN'S MINISTRY</t>
  </si>
  <si>
    <t>GARY</t>
  </si>
  <si>
    <t>E.B. of Cherokee Indians Tribal Env. &amp; N.R.O.</t>
  </si>
  <si>
    <t>SWAIN</t>
  </si>
  <si>
    <t>Sioux Tools, Inc.</t>
  </si>
  <si>
    <t>CHEROKEE</t>
  </si>
  <si>
    <t>SUNBELT SPRING &amp; STAMPING CORP.</t>
  </si>
  <si>
    <t>TRANSYLVANIA</t>
  </si>
  <si>
    <t>Madison County Schools Early Childhood Educat</t>
  </si>
  <si>
    <t>HAYWOOD ELECTRIC MEMBERSHIP CORPORATION</t>
  </si>
  <si>
    <t>HAYWOOD</t>
  </si>
  <si>
    <t>Zack Rothrock Builders Inc.</t>
  </si>
  <si>
    <t>LORILLARD TOBACCO COMPANY</t>
  </si>
  <si>
    <t>GUILFORD</t>
  </si>
  <si>
    <t>NORTH CAROLINA BAPTIST HOSPITAL</t>
  </si>
  <si>
    <t>BRADY TRANE SERVICE</t>
  </si>
  <si>
    <t>Collins Homes Inc.</t>
  </si>
  <si>
    <t>YADKIN</t>
  </si>
  <si>
    <t>CAROLINAS ELECTRICAL JATC</t>
  </si>
  <si>
    <t>W-S/FORSYTH COUNTY SCHOOLS MAINT. DEPT.-HVAC</t>
  </si>
  <si>
    <t>W-S/FORSYTH COUNTY SCHOOLS MAINT. DEPT.</t>
  </si>
  <si>
    <t>Ingersoll Rand Industrial Technologies</t>
  </si>
  <si>
    <t>CITY OF HIGH POINT ELECTRIC</t>
  </si>
  <si>
    <t>Rock Tenn Alliance</t>
  </si>
  <si>
    <t>KAO SPECIALTIES AND AMERICAS LLC</t>
  </si>
  <si>
    <t>Guilford County Sheriff's Depart.  Detention</t>
  </si>
  <si>
    <t>Salem Electric</t>
  </si>
  <si>
    <t xml:space="preserve"> Rock Tenn Alliance</t>
  </si>
  <si>
    <t>Guilford County Dept.  of Emergency Services</t>
  </si>
  <si>
    <t>Norfolk Southern Corporation</t>
  </si>
  <si>
    <t>North Carolina Department of Correction 4430</t>
  </si>
  <si>
    <t>HIGH POINT FIRE DEPARTMENT</t>
  </si>
  <si>
    <t>TYCO ELECTRONICS - AMERICAS NORTH</t>
  </si>
  <si>
    <t>Winston-Salem Fire Department</t>
  </si>
  <si>
    <t>Reynolda Manufacturing Solutions Inc.</t>
  </si>
  <si>
    <t>Norfolk Southern Railroad</t>
  </si>
  <si>
    <t>North Carolina Baptist Hospital Security Dept</t>
  </si>
  <si>
    <t>BECO, INC.(MEMBER OF CAROLINAS AGC)</t>
  </si>
  <si>
    <t>Forsyth County Electrical Contractors Assoc.</t>
  </si>
  <si>
    <t>KobeWieland</t>
  </si>
  <si>
    <t>STOKES</t>
  </si>
  <si>
    <t>Greensboro Fire Department</t>
  </si>
  <si>
    <t>Guilford County Sheriff's Dept. Law Enf. Div.</t>
  </si>
  <si>
    <t>Warco Enterprizes Inc.</t>
  </si>
  <si>
    <t>KABA ILCO CORP.</t>
  </si>
  <si>
    <t>NASH</t>
  </si>
  <si>
    <t>North Carolina Department of Correction #4230</t>
  </si>
  <si>
    <t>JOHNSTON</t>
  </si>
  <si>
    <t>SAINT-GOBAIN CONTAINERS</t>
  </si>
  <si>
    <t>EDGECOMBE-MARTIN COUNTY EMC</t>
  </si>
  <si>
    <t>EDGECOMBE</t>
  </si>
  <si>
    <t>ELECTROLUX HOME PRODUCTS</t>
  </si>
  <si>
    <t>LENIOR</t>
  </si>
  <si>
    <t>NORTHAMPTON</t>
  </si>
  <si>
    <t>COOPER STANDARD AUTOMOTIVE</t>
  </si>
  <si>
    <t>WAYNE</t>
  </si>
  <si>
    <t>NORTH CAROLINA MANUFACTURING, INC.</t>
  </si>
  <si>
    <t>CITY OF WILSON UTILITIES DEPARTMENT(EC)</t>
  </si>
  <si>
    <t>UGL Services</t>
  </si>
  <si>
    <t>TOWN OF TARBORO, DEPT OF ELECTRIC UTIL. (EC)</t>
  </si>
  <si>
    <t>HALIFAX</t>
  </si>
  <si>
    <t>North Carolina Department of Correction #4345</t>
  </si>
  <si>
    <t>SAMPSON</t>
  </si>
  <si>
    <t>Town of Smithfield</t>
  </si>
  <si>
    <t>OSSID LLC</t>
  </si>
  <si>
    <t>Halifax Electric Membership Corporation</t>
  </si>
  <si>
    <t>North Carolina Department of Correction #4175</t>
  </si>
  <si>
    <t>North Carolina Department of Correction #3710</t>
  </si>
  <si>
    <t>City of Rocky Mount Fire Department</t>
  </si>
  <si>
    <t>City of Rocky Mount Police Department</t>
  </si>
  <si>
    <t>North Carolina Department of Correction #3400</t>
  </si>
  <si>
    <t>GREENE</t>
  </si>
  <si>
    <t>City of Rocky Mount Utilities Department (EC)</t>
  </si>
  <si>
    <t>EDWARDS INC.</t>
  </si>
  <si>
    <t>North Carolina Department of Correction #4875</t>
  </si>
  <si>
    <t>Northampton County Code Enforcement</t>
  </si>
  <si>
    <t>North Carolina Department of Correction 4865</t>
  </si>
  <si>
    <t>ANSON</t>
  </si>
  <si>
    <t>North Carolina Department of Correction 3500</t>
  </si>
  <si>
    <t>ROWAN</t>
  </si>
  <si>
    <t>North Carolina Department of Correction #3930</t>
  </si>
  <si>
    <t>RICHMOND</t>
  </si>
  <si>
    <t>BURLINGTON INDUSTRIES</t>
  </si>
  <si>
    <t>Local 135 Elevator Constructors JAC</t>
  </si>
  <si>
    <t>City of Salisbury-Salisbury Police Department</t>
  </si>
  <si>
    <t>Atrium Windows and Doors, Inc.</t>
  </si>
  <si>
    <t>Randolph Electric Membership Corporation</t>
  </si>
  <si>
    <t>Pee Dee Electric Membership Corporation</t>
  </si>
  <si>
    <t>Duke Energy - Power Delivery Carolinas</t>
  </si>
  <si>
    <t>Southeastern Carpenters Training</t>
  </si>
  <si>
    <t>City of Concord - Concord Police Department</t>
  </si>
  <si>
    <t>ABC of the Carolinas, Inc.</t>
  </si>
  <si>
    <t>Pass &amp; Seymour/Legrand</t>
  </si>
  <si>
    <t>Jaeco Precision, Inc.</t>
  </si>
  <si>
    <t>Southern Power Company - Plant Rowan</t>
  </si>
  <si>
    <t>Technimark LLC</t>
  </si>
  <si>
    <t>Polo Ralph Lauren</t>
  </si>
  <si>
    <t>AC CORPORATION</t>
  </si>
  <si>
    <t>Lenscrafters</t>
  </si>
  <si>
    <t>ALAMANCE</t>
  </si>
  <si>
    <t>MCADAMS MASONRY</t>
  </si>
  <si>
    <t>Center for Employment Training - Durham, NC</t>
  </si>
  <si>
    <t>DURHAM</t>
  </si>
  <si>
    <t>Bryant-Durham Electric (Eastern Division)</t>
  </si>
  <si>
    <t>Duke University Police Department</t>
  </si>
  <si>
    <t>AUTOTRENDS/THE Z SHOP, LTD</t>
  </si>
  <si>
    <t>BB LEE ELECTRICAL</t>
  </si>
  <si>
    <t>ORANGE</t>
  </si>
  <si>
    <t>Guilford County Schools Transportation</t>
  </si>
  <si>
    <t>TOWN OF CHAPEL HILL</t>
  </si>
  <si>
    <t>DURHAM POLICE DEPARTMENT</t>
  </si>
  <si>
    <t>O.C. Mitchell, Jr., Inc.</t>
  </si>
  <si>
    <t>DOW CORNING</t>
  </si>
  <si>
    <t>DOUGLAS AUTOMOTIVE</t>
  </si>
  <si>
    <t>RALEIGH DURHAM ELECTRICAL JATC</t>
  </si>
  <si>
    <t>PROGRESSIVE TOOL &amp; MANUFACTURING, INC.</t>
  </si>
  <si>
    <t>DEXCO COMPANY, INC</t>
  </si>
  <si>
    <t>Antilles Seaplanes LLC</t>
  </si>
  <si>
    <t>BRYANT-DURHAM ELECTRIC CO., INC.</t>
  </si>
  <si>
    <t>Glen's Import Services</t>
  </si>
  <si>
    <t>Orange County Sheriff's Office</t>
  </si>
  <si>
    <t>Steel City Services, LLC</t>
  </si>
  <si>
    <t>BROWN BROTHERS PLUMBING &amp; HTG. COMPANY, INC.</t>
  </si>
  <si>
    <t>Technical Services, Inc.</t>
  </si>
  <si>
    <t>C. T. WILSON CONSTRUCTION CO., INC.</t>
  </si>
  <si>
    <t>RF MICRO DEVICES</t>
  </si>
  <si>
    <t>University Ford Auto Group</t>
  </si>
  <si>
    <t>H. M. KERN CORPORATION</t>
  </si>
  <si>
    <t>NORTH CAROLINA DEPARTMENT OF CORRECTION #3980</t>
  </si>
  <si>
    <t>AW NORTH CAROLINA, INC.</t>
  </si>
  <si>
    <t>North Carolina Department of Correction 4415</t>
  </si>
  <si>
    <t>ORANGE COUNTY BOARD OF EDUCATION</t>
  </si>
  <si>
    <t>WESTCOTT BUICK/ISUZU/GMC</t>
  </si>
  <si>
    <t>BAYOU ELECTRICAL SERVICES, INC.</t>
  </si>
  <si>
    <t>CENTRAL CAROLINA AIR CONDITIONING</t>
  </si>
  <si>
    <t>DURHAM FIRE-RESCUE</t>
  </si>
  <si>
    <t>Mt. Pleasant Day Care Center</t>
  </si>
  <si>
    <t>Little Feet Learning Center</t>
  </si>
  <si>
    <t>LITTLE BLESSINGS CHILD CARE, INC.</t>
  </si>
  <si>
    <t>Burlington Police Department</t>
  </si>
  <si>
    <t>Hoover's Custom Cabinets, Inc.</t>
  </si>
  <si>
    <t>AC CORPORATION (MEMBER OF AGC)</t>
  </si>
  <si>
    <t>Durham Emergency Communications Center</t>
  </si>
  <si>
    <t>Triad Christian Academy</t>
  </si>
  <si>
    <t>Kittrell Job Corps Center</t>
  </si>
  <si>
    <t>VANCE</t>
  </si>
  <si>
    <t>CHILDREN'S CHOICE</t>
  </si>
  <si>
    <t>Southern Film Extruders, Inc.</t>
  </si>
  <si>
    <t>Tabernacle Daycare Center</t>
  </si>
  <si>
    <t>PIEDMONT ELECTRIC MEMBERSHIP CORPORATION</t>
  </si>
  <si>
    <t>North Carolina Department of Correction #4240</t>
  </si>
  <si>
    <t>BRIGHTON GARDENS OF GREENSBORO</t>
  </si>
  <si>
    <t>CITY OF DURHAM PUBLIC WORKS DEPARTMENT</t>
  </si>
  <si>
    <t>Freeman Electric</t>
  </si>
  <si>
    <t>P &amp; S MACHINE</t>
  </si>
  <si>
    <t>ASBESTOS WORKERS/INSULATORS LOCAL #72</t>
  </si>
  <si>
    <t>Regional Auto Center</t>
  </si>
  <si>
    <t>Progress Energy- Distribution</t>
  </si>
  <si>
    <t>TOWN OF WAKE FOREST</t>
  </si>
  <si>
    <t>ElectriCities of North Carolina, Inc.</t>
  </si>
  <si>
    <t>MULTI-TRADES APP. &amp; TRAINING COMMITTEE</t>
  </si>
  <si>
    <t>North Caroina Department of Correction #2071</t>
  </si>
  <si>
    <t>North Carolina Executive Mansion</t>
  </si>
  <si>
    <t>JATC PLUMBERS &amp; PIPE FITTERS OF THE CAROLINAS</t>
  </si>
  <si>
    <t>SKILLED TRADES APPRENTICESHIP &amp; TRAINING COMM</t>
  </si>
  <si>
    <t>North Carolina Department of Correction #4215</t>
  </si>
  <si>
    <t>FRANKLIN</t>
  </si>
  <si>
    <t>NC DEPT. OF TRANS. ON-THE-JOB TRAINING UNIT</t>
  </si>
  <si>
    <t>MStaff, Inc.</t>
  </si>
  <si>
    <t>Stroup Plumbing</t>
  </si>
  <si>
    <t>NORTH CAROLINA DEPARTMENT OF CORRECTION</t>
  </si>
  <si>
    <t>WARREN</t>
  </si>
  <si>
    <t>BRODIE CONTRACTORS, INC.</t>
  </si>
  <si>
    <t>NORTH CAROLINA DEPARTMENT OF CORRECTION #3805</t>
  </si>
  <si>
    <t>HARNETT</t>
  </si>
  <si>
    <t>East Coast Fire Protection, Inc.</t>
  </si>
  <si>
    <t>HENRY WURST, INC.</t>
  </si>
  <si>
    <t>ENGINEERING CONSTRUCTION TRADES</t>
  </si>
  <si>
    <t>DOROTHEA DIX HOSPITAL</t>
  </si>
  <si>
    <t>NORTH CAROLINA DEPARTMENT OF CORRECTION #4215</t>
  </si>
  <si>
    <t>NC DOL Elevator &amp; Amusement Device Bureau</t>
  </si>
  <si>
    <t>AMERICAN RESIDENTIAL SERVICES, INC.</t>
  </si>
  <si>
    <t>WAKE COUNTY PUBLIC SCHOOL SYSTEM</t>
  </si>
  <si>
    <t>Danco Electrical Contractors Inc.</t>
  </si>
  <si>
    <t>Finch Electrical Service, Inc</t>
  </si>
  <si>
    <t>SUPERIOR TOOLING, INC.</t>
  </si>
  <si>
    <t>Engineering Construction Trades</t>
  </si>
  <si>
    <t>Trident Electrical, Inc</t>
  </si>
  <si>
    <t>Skilled Trades  Apprenticeship &amp; Training Co</t>
  </si>
  <si>
    <t>FIRE &amp; LIFE SAFETY AMERICA, INC.</t>
  </si>
  <si>
    <t>TOWN OF LOUISBURG</t>
  </si>
  <si>
    <t>SKILLED TRADES APPRENTICESHIP &amp; TRAINING COM.</t>
  </si>
  <si>
    <t>Elster Electricity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</si>
</sst>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mmmm\ yyyy"/>
    <numFmt numFmtId="165" formatCode="dd\-mmm\-yy"/>
  </numFmts>
  <fonts count="55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10"/>
      <name val="Arial"/>
      <family val="2"/>
    </font>
    <font>
      <sz val="12"/>
      <color indexed="8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1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u/>
      <sz val="10"/>
      <name val="Calibri"/>
      <family val="2"/>
    </font>
    <font>
      <sz val="10"/>
      <name val="Calibri"/>
      <family val="2"/>
    </font>
    <font>
      <sz val="11"/>
      <name val="Calibri"/>
      <family val="2"/>
    </font>
    <font>
      <sz val="11"/>
      <color indexed="8"/>
      <name val="Calibri"/>
    </font>
    <font>
      <sz val="10"/>
      <color indexed="8"/>
      <name val="Arial"/>
    </font>
    <font>
      <u/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6">
    <xf numFmtId="0" fontId="0" fillId="0" borderId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9" borderId="0" applyNumberFormat="0" applyBorder="0" applyAlignment="0" applyProtection="0"/>
    <xf numFmtId="0" fontId="31" fillId="3" borderId="0" applyNumberFormat="0" applyBorder="0" applyAlignment="0" applyProtection="0"/>
    <xf numFmtId="0" fontId="32" fillId="20" borderId="1" applyNumberFormat="0" applyAlignment="0" applyProtection="0"/>
    <xf numFmtId="0" fontId="33" fillId="21" borderId="2" applyNumberFormat="0" applyAlignment="0" applyProtection="0"/>
    <xf numFmtId="44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0" borderId="3" applyNumberFormat="0" applyFill="0" applyAlignment="0" applyProtection="0"/>
    <xf numFmtId="0" fontId="37" fillId="0" borderId="4" applyNumberFormat="0" applyFill="0" applyAlignment="0" applyProtection="0"/>
    <xf numFmtId="0" fontId="38" fillId="0" borderId="5" applyNumberFormat="0" applyFill="0" applyAlignment="0" applyProtection="0"/>
    <xf numFmtId="0" fontId="38" fillId="0" borderId="0" applyNumberFormat="0" applyFill="0" applyBorder="0" applyAlignment="0" applyProtection="0"/>
    <xf numFmtId="0" fontId="39" fillId="7" borderId="1" applyNumberFormat="0" applyAlignment="0" applyProtection="0"/>
    <xf numFmtId="0" fontId="40" fillId="0" borderId="6" applyNumberFormat="0" applyFill="0" applyAlignment="0" applyProtection="0"/>
    <xf numFmtId="0" fontId="41" fillId="22" borderId="0" applyNumberFormat="0" applyBorder="0" applyAlignment="0" applyProtection="0"/>
    <xf numFmtId="0" fontId="1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9" fillId="0" borderId="0"/>
    <xf numFmtId="0" fontId="29" fillId="23" borderId="7" applyNumberFormat="0" applyFont="0" applyAlignment="0" applyProtection="0"/>
    <xf numFmtId="0" fontId="42" fillId="20" borderId="8" applyNumberFormat="0" applyAlignment="0" applyProtection="0"/>
    <xf numFmtId="9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53" fillId="0" borderId="0"/>
    <xf numFmtId="0" fontId="1" fillId="0" borderId="0"/>
    <xf numFmtId="0" fontId="53" fillId="0" borderId="0"/>
    <xf numFmtId="0" fontId="53" fillId="0" borderId="0"/>
  </cellStyleXfs>
  <cellXfs count="419">
    <xf numFmtId="0" fontId="0" fillId="0" borderId="0" xfId="0"/>
    <xf numFmtId="0" fontId="4" fillId="0" borderId="0" xfId="39" applyFont="1"/>
    <xf numFmtId="0" fontId="7" fillId="0" borderId="0" xfId="39" applyFont="1"/>
    <xf numFmtId="0" fontId="7" fillId="0" borderId="0" xfId="39" applyFont="1" applyAlignment="1">
      <alignment horizontal="center"/>
    </xf>
    <xf numFmtId="0" fontId="10" fillId="0" borderId="0" xfId="39" applyFont="1"/>
    <xf numFmtId="0" fontId="10" fillId="0" borderId="0" xfId="39" applyFont="1" applyAlignment="1">
      <alignment horizontal="center"/>
    </xf>
    <xf numFmtId="0" fontId="10" fillId="0" borderId="10" xfId="39" applyFont="1" applyFill="1" applyBorder="1"/>
    <xf numFmtId="0" fontId="10" fillId="0" borderId="0" xfId="39" applyFont="1" applyFill="1" applyBorder="1" applyAlignment="1">
      <alignment horizontal="center"/>
    </xf>
    <xf numFmtId="0" fontId="10" fillId="0" borderId="0" xfId="39" applyFont="1" applyAlignment="1">
      <alignment vertical="center"/>
    </xf>
    <xf numFmtId="1" fontId="10" fillId="0" borderId="10" xfId="39" applyNumberFormat="1" applyFont="1" applyFill="1" applyBorder="1" applyAlignment="1">
      <alignment horizontal="center" vertical="center"/>
    </xf>
    <xf numFmtId="0" fontId="10" fillId="0" borderId="10" xfId="39" applyFont="1" applyFill="1" applyBorder="1" applyAlignment="1">
      <alignment vertical="center"/>
    </xf>
    <xf numFmtId="0" fontId="10" fillId="0" borderId="0" xfId="39" applyFont="1" applyBorder="1"/>
    <xf numFmtId="0" fontId="12" fillId="0" borderId="0" xfId="39" applyFont="1" applyBorder="1" applyAlignment="1">
      <alignment horizontal="center"/>
    </xf>
    <xf numFmtId="0" fontId="10" fillId="0" borderId="0" xfId="39" applyFont="1" applyBorder="1" applyAlignment="1">
      <alignment horizontal="left"/>
    </xf>
    <xf numFmtId="0" fontId="7" fillId="0" borderId="0" xfId="39" applyFont="1" applyFill="1" applyBorder="1" applyAlignment="1">
      <alignment horizontal="center"/>
    </xf>
    <xf numFmtId="0" fontId="10" fillId="0" borderId="0" xfId="39" applyFont="1" applyFill="1" applyBorder="1"/>
    <xf numFmtId="0" fontId="7" fillId="0" borderId="0" xfId="39" applyFont="1" applyBorder="1"/>
    <xf numFmtId="0" fontId="1" fillId="0" borderId="0" xfId="39" applyFont="1" applyFill="1" applyBorder="1"/>
    <xf numFmtId="0" fontId="10" fillId="0" borderId="10" xfId="39" applyFont="1" applyFill="1" applyBorder="1" applyAlignment="1">
      <alignment horizontal="left"/>
    </xf>
    <xf numFmtId="0" fontId="4" fillId="0" borderId="0" xfId="43" applyFont="1" applyBorder="1"/>
    <xf numFmtId="0" fontId="10" fillId="0" borderId="0" xfId="43" applyFont="1" applyBorder="1"/>
    <xf numFmtId="0" fontId="7" fillId="0" borderId="0" xfId="43" applyFont="1" applyBorder="1"/>
    <xf numFmtId="0" fontId="2" fillId="0" borderId="0" xfId="39" applyFill="1" applyBorder="1"/>
    <xf numFmtId="0" fontId="7" fillId="0" borderId="0" xfId="39" applyFont="1" applyFill="1" applyBorder="1"/>
    <xf numFmtId="0" fontId="4" fillId="0" borderId="0" xfId="39" applyFont="1" applyFill="1" applyBorder="1"/>
    <xf numFmtId="0" fontId="4" fillId="0" borderId="0" xfId="39" applyFont="1" applyFill="1" applyBorder="1" applyAlignment="1">
      <alignment horizontal="center"/>
    </xf>
    <xf numFmtId="0" fontId="10" fillId="0" borderId="10" xfId="39" applyFont="1" applyFill="1" applyBorder="1" applyAlignment="1">
      <alignment horizontal="left" vertical="center"/>
    </xf>
    <xf numFmtId="9" fontId="10" fillId="0" borderId="11" xfId="48" applyFont="1" applyFill="1" applyBorder="1" applyAlignment="1">
      <alignment horizontal="center" vertical="center"/>
    </xf>
    <xf numFmtId="0" fontId="10" fillId="0" borderId="0" xfId="39" applyFont="1" applyFill="1" applyBorder="1" applyAlignment="1">
      <alignment vertical="center"/>
    </xf>
    <xf numFmtId="0" fontId="10" fillId="0" borderId="0" xfId="39" applyFont="1" applyFill="1" applyBorder="1" applyAlignment="1">
      <alignment horizontal="left" vertical="center"/>
    </xf>
    <xf numFmtId="0" fontId="12" fillId="0" borderId="0" xfId="39" applyFont="1" applyFill="1" applyBorder="1" applyAlignment="1">
      <alignment horizontal="center" vertical="center"/>
    </xf>
    <xf numFmtId="0" fontId="10" fillId="0" borderId="0" xfId="39" applyFont="1" applyFill="1" applyBorder="1" applyAlignment="1">
      <alignment horizontal="center" vertical="center"/>
    </xf>
    <xf numFmtId="0" fontId="10" fillId="0" borderId="12" xfId="39" applyFont="1" applyFill="1" applyBorder="1" applyAlignment="1">
      <alignment horizontal="left" vertical="center"/>
    </xf>
    <xf numFmtId="9" fontId="10" fillId="0" borderId="13" xfId="48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" fontId="10" fillId="0" borderId="0" xfId="39" applyNumberFormat="1" applyFont="1" applyFill="1" applyBorder="1" applyAlignment="1">
      <alignment horizontal="center"/>
    </xf>
    <xf numFmtId="0" fontId="11" fillId="0" borderId="10" xfId="39" applyFont="1" applyFill="1" applyBorder="1" applyAlignment="1">
      <alignment horizontal="center" vertical="center"/>
    </xf>
    <xf numFmtId="1" fontId="10" fillId="0" borderId="14" xfId="39" applyNumberFormat="1" applyFont="1" applyFill="1" applyBorder="1" applyAlignment="1">
      <alignment horizontal="center"/>
    </xf>
    <xf numFmtId="0" fontId="3" fillId="0" borderId="0" xfId="39" applyFont="1" applyFill="1" applyBorder="1" applyAlignment="1">
      <alignment horizontal="center" vertical="center"/>
    </xf>
    <xf numFmtId="0" fontId="12" fillId="0" borderId="0" xfId="39" applyFont="1" applyFill="1" applyBorder="1" applyAlignment="1">
      <alignment horizontal="center"/>
    </xf>
    <xf numFmtId="0" fontId="4" fillId="0" borderId="0" xfId="39" applyFont="1" applyBorder="1" applyAlignment="1">
      <alignment horizontal="left"/>
    </xf>
    <xf numFmtId="1" fontId="10" fillId="0" borderId="15" xfId="39" applyNumberFormat="1" applyFont="1" applyFill="1" applyBorder="1" applyAlignment="1">
      <alignment horizontal="center" vertical="center"/>
    </xf>
    <xf numFmtId="0" fontId="4" fillId="0" borderId="0" xfId="39" applyFont="1" applyFill="1" applyBorder="1" applyAlignment="1">
      <alignment vertical="center"/>
    </xf>
    <xf numFmtId="0" fontId="10" fillId="0" borderId="10" xfId="39" applyFont="1" applyFill="1" applyBorder="1" applyAlignment="1"/>
    <xf numFmtId="49" fontId="12" fillId="0" borderId="16" xfId="39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10" fillId="0" borderId="17" xfId="39" applyFont="1" applyFill="1" applyBorder="1" applyAlignment="1">
      <alignment horizontal="left" vertical="center"/>
    </xf>
    <xf numFmtId="1" fontId="10" fillId="0" borderId="0" xfId="39" applyNumberFormat="1" applyFont="1" applyFill="1" applyBorder="1" applyAlignment="1">
      <alignment horizontal="center" vertical="center"/>
    </xf>
    <xf numFmtId="1" fontId="4" fillId="0" borderId="0" xfId="39" applyNumberFormat="1" applyFont="1" applyFill="1" applyBorder="1" applyAlignment="1">
      <alignment horizontal="center" vertical="center"/>
    </xf>
    <xf numFmtId="9" fontId="10" fillId="0" borderId="0" xfId="48" applyFont="1" applyFill="1" applyBorder="1" applyAlignment="1">
      <alignment horizontal="center" vertical="center"/>
    </xf>
    <xf numFmtId="1" fontId="7" fillId="0" borderId="0" xfId="39" applyNumberFormat="1" applyFont="1" applyFill="1" applyBorder="1" applyAlignment="1">
      <alignment horizontal="center"/>
    </xf>
    <xf numFmtId="0" fontId="4" fillId="0" borderId="0" xfId="39" applyFont="1" applyFill="1" applyBorder="1" applyAlignment="1">
      <alignment horizontal="center" vertical="center"/>
    </xf>
    <xf numFmtId="0" fontId="10" fillId="0" borderId="10" xfId="39" applyFont="1" applyBorder="1" applyAlignment="1">
      <alignment horizontal="center" wrapText="1"/>
    </xf>
    <xf numFmtId="0" fontId="3" fillId="0" borderId="0" xfId="39" applyFont="1" applyFill="1" applyBorder="1"/>
    <xf numFmtId="0" fontId="7" fillId="0" borderId="0" xfId="39" applyFont="1" applyFill="1" applyBorder="1" applyAlignment="1">
      <alignment horizontal="left" vertical="center"/>
    </xf>
    <xf numFmtId="1" fontId="10" fillId="0" borderId="18" xfId="39" applyNumberFormat="1" applyFont="1" applyFill="1" applyBorder="1" applyAlignment="1">
      <alignment horizontal="center"/>
    </xf>
    <xf numFmtId="0" fontId="10" fillId="0" borderId="0" xfId="39" applyFont="1" applyBorder="1" applyAlignment="1">
      <alignment vertical="center"/>
    </xf>
    <xf numFmtId="49" fontId="12" fillId="0" borderId="19" xfId="39" applyNumberFormat="1" applyFont="1" applyFill="1" applyBorder="1" applyAlignment="1">
      <alignment horizontal="center" vertical="center"/>
    </xf>
    <xf numFmtId="1" fontId="12" fillId="0" borderId="20" xfId="39" applyNumberFormat="1" applyFont="1" applyFill="1" applyBorder="1" applyAlignment="1">
      <alignment horizontal="center"/>
    </xf>
    <xf numFmtId="1" fontId="10" fillId="0" borderId="19" xfId="39" applyNumberFormat="1" applyFont="1" applyFill="1" applyBorder="1" applyAlignment="1">
      <alignment horizontal="center"/>
    </xf>
    <xf numFmtId="0" fontId="12" fillId="0" borderId="17" xfId="39" applyFont="1" applyFill="1" applyBorder="1" applyAlignment="1">
      <alignment horizontal="center" vertical="center"/>
    </xf>
    <xf numFmtId="1" fontId="19" fillId="0" borderId="10" xfId="40" applyNumberFormat="1" applyFont="1" applyFill="1" applyBorder="1" applyAlignment="1">
      <alignment horizontal="center" vertical="center" wrapText="1"/>
    </xf>
    <xf numFmtId="1" fontId="19" fillId="0" borderId="12" xfId="40" applyNumberFormat="1" applyFont="1" applyFill="1" applyBorder="1" applyAlignment="1">
      <alignment horizontal="center" vertical="center" wrapText="1"/>
    </xf>
    <xf numFmtId="1" fontId="19" fillId="0" borderId="14" xfId="40" applyNumberFormat="1" applyFont="1" applyFill="1" applyBorder="1" applyAlignment="1">
      <alignment horizontal="center" vertical="center" wrapText="1"/>
    </xf>
    <xf numFmtId="1" fontId="19" fillId="0" borderId="18" xfId="40" applyNumberFormat="1" applyFont="1" applyFill="1" applyBorder="1" applyAlignment="1">
      <alignment horizontal="center" vertical="center" wrapText="1"/>
    </xf>
    <xf numFmtId="0" fontId="12" fillId="0" borderId="0" xfId="39" applyFont="1" applyAlignment="1">
      <alignment horizontal="center"/>
    </xf>
    <xf numFmtId="0" fontId="9" fillId="0" borderId="21" xfId="39" applyFont="1" applyFill="1" applyBorder="1" applyAlignment="1">
      <alignment horizontal="center" vertical="center"/>
    </xf>
    <xf numFmtId="1" fontId="22" fillId="0" borderId="20" xfId="40" applyNumberFormat="1" applyFont="1" applyFill="1" applyBorder="1" applyAlignment="1">
      <alignment horizontal="center" vertical="center" wrapText="1"/>
    </xf>
    <xf numFmtId="0" fontId="7" fillId="0" borderId="22" xfId="39" applyFont="1" applyFill="1" applyBorder="1" applyAlignment="1">
      <alignment vertical="center" wrapText="1"/>
    </xf>
    <xf numFmtId="0" fontId="10" fillId="0" borderId="0" xfId="39" applyFont="1" applyBorder="1" applyAlignment="1">
      <alignment vertical="center" wrapText="1"/>
    </xf>
    <xf numFmtId="0" fontId="7" fillId="0" borderId="0" xfId="39" applyFont="1" applyBorder="1" applyAlignment="1">
      <alignment vertical="center" wrapText="1"/>
    </xf>
    <xf numFmtId="0" fontId="7" fillId="0" borderId="23" xfId="39" applyFont="1" applyFill="1" applyBorder="1" applyAlignment="1">
      <alignment vertical="center" wrapText="1"/>
    </xf>
    <xf numFmtId="0" fontId="10" fillId="0" borderId="0" xfId="39" applyFont="1" applyAlignment="1">
      <alignment vertical="center" wrapText="1"/>
    </xf>
    <xf numFmtId="1" fontId="10" fillId="0" borderId="24" xfId="39" applyNumberFormat="1" applyFont="1" applyFill="1" applyBorder="1" applyAlignment="1">
      <alignment horizontal="center"/>
    </xf>
    <xf numFmtId="0" fontId="10" fillId="0" borderId="0" xfId="43" applyFont="1" applyFill="1" applyBorder="1"/>
    <xf numFmtId="1" fontId="22" fillId="0" borderId="25" xfId="40" applyNumberFormat="1" applyFont="1" applyFill="1" applyBorder="1" applyAlignment="1">
      <alignment horizontal="center" vertical="center" wrapText="1"/>
    </xf>
    <xf numFmtId="0" fontId="8" fillId="0" borderId="17" xfId="39" applyFont="1" applyFill="1" applyBorder="1" applyAlignment="1">
      <alignment horizontal="left" vertical="center"/>
    </xf>
    <xf numFmtId="49" fontId="8" fillId="0" borderId="17" xfId="39" applyNumberFormat="1" applyFont="1" applyFill="1" applyBorder="1" applyAlignment="1">
      <alignment horizontal="center" vertical="center"/>
    </xf>
    <xf numFmtId="49" fontId="12" fillId="0" borderId="26" xfId="39" applyNumberFormat="1" applyFont="1" applyFill="1" applyBorder="1" applyAlignment="1">
      <alignment horizontal="center" vertical="center" wrapText="1"/>
    </xf>
    <xf numFmtId="9" fontId="10" fillId="0" borderId="25" xfId="48" applyFont="1" applyFill="1" applyBorder="1" applyAlignment="1">
      <alignment horizontal="center" vertical="center"/>
    </xf>
    <xf numFmtId="0" fontId="15" fillId="0" borderId="27" xfId="39" applyFont="1" applyFill="1" applyBorder="1" applyAlignment="1">
      <alignment vertical="center" wrapText="1"/>
    </xf>
    <xf numFmtId="49" fontId="8" fillId="0" borderId="23" xfId="39" applyNumberFormat="1" applyFont="1" applyFill="1" applyBorder="1" applyAlignment="1">
      <alignment horizontal="center" vertical="center"/>
    </xf>
    <xf numFmtId="49" fontId="12" fillId="0" borderId="28" xfId="39" applyNumberFormat="1" applyFont="1" applyFill="1" applyBorder="1" applyAlignment="1">
      <alignment horizontal="center" vertical="center" wrapText="1"/>
    </xf>
    <xf numFmtId="0" fontId="10" fillId="0" borderId="29" xfId="39" applyFont="1" applyFill="1" applyBorder="1" applyAlignment="1">
      <alignment horizontal="left" vertical="center"/>
    </xf>
    <xf numFmtId="0" fontId="7" fillId="0" borderId="10" xfId="39" applyFont="1" applyFill="1" applyBorder="1" applyAlignment="1">
      <alignment vertical="center"/>
    </xf>
    <xf numFmtId="49" fontId="8" fillId="0" borderId="30" xfId="39" applyNumberFormat="1" applyFont="1" applyFill="1" applyBorder="1" applyAlignment="1">
      <alignment horizontal="center" vertical="center"/>
    </xf>
    <xf numFmtId="1" fontId="5" fillId="0" borderId="20" xfId="39" applyNumberFormat="1" applyFont="1" applyFill="1" applyBorder="1" applyAlignment="1">
      <alignment horizontal="center" vertical="center"/>
    </xf>
    <xf numFmtId="9" fontId="12" fillId="0" borderId="31" xfId="48" applyFont="1" applyFill="1" applyBorder="1" applyAlignment="1">
      <alignment horizontal="center" vertical="center"/>
    </xf>
    <xf numFmtId="9" fontId="14" fillId="0" borderId="11" xfId="40" applyNumberFormat="1" applyFont="1" applyFill="1" applyBorder="1" applyAlignment="1">
      <alignment horizontal="center" vertical="center" wrapText="1"/>
    </xf>
    <xf numFmtId="9" fontId="14" fillId="0" borderId="13" xfId="40" applyNumberFormat="1" applyFont="1" applyFill="1" applyBorder="1" applyAlignment="1">
      <alignment horizontal="center" vertical="center" wrapText="1"/>
    </xf>
    <xf numFmtId="1" fontId="10" fillId="0" borderId="20" xfId="39" applyNumberFormat="1" applyFont="1" applyFill="1" applyBorder="1" applyAlignment="1">
      <alignment horizontal="center" vertical="center"/>
    </xf>
    <xf numFmtId="1" fontId="10" fillId="0" borderId="20" xfId="39" applyNumberFormat="1" applyFont="1" applyBorder="1" applyAlignment="1">
      <alignment horizontal="center" vertical="center"/>
    </xf>
    <xf numFmtId="0" fontId="10" fillId="0" borderId="32" xfId="39" applyFont="1" applyFill="1" applyBorder="1" applyAlignment="1">
      <alignment horizontal="right"/>
    </xf>
    <xf numFmtId="0" fontId="10" fillId="0" borderId="0" xfId="43" applyFont="1" applyFill="1" applyBorder="1" applyAlignment="1">
      <alignment horizontal="center" wrapText="1"/>
    </xf>
    <xf numFmtId="0" fontId="10" fillId="0" borderId="0" xfId="43" applyFont="1" applyBorder="1" applyAlignment="1">
      <alignment wrapText="1"/>
    </xf>
    <xf numFmtId="0" fontId="11" fillId="0" borderId="33" xfId="43" applyFont="1" applyBorder="1" applyAlignment="1">
      <alignment horizontal="center" wrapText="1"/>
    </xf>
    <xf numFmtId="49" fontId="11" fillId="0" borderId="24" xfId="43" applyNumberFormat="1" applyFont="1" applyBorder="1" applyAlignment="1">
      <alignment horizontal="center" wrapText="1"/>
    </xf>
    <xf numFmtId="0" fontId="10" fillId="0" borderId="10" xfId="43" applyFont="1" applyBorder="1" applyAlignment="1">
      <alignment horizontal="center" wrapText="1"/>
    </xf>
    <xf numFmtId="0" fontId="10" fillId="0" borderId="14" xfId="43" applyFont="1" applyBorder="1" applyAlignment="1">
      <alignment horizontal="center" wrapText="1"/>
    </xf>
    <xf numFmtId="0" fontId="10" fillId="0" borderId="0" xfId="39" applyFont="1" applyFill="1" applyBorder="1" applyAlignment="1">
      <alignment wrapText="1"/>
    </xf>
    <xf numFmtId="0" fontId="10" fillId="0" borderId="18" xfId="43" applyFont="1" applyBorder="1" applyAlignment="1">
      <alignment horizontal="center" wrapText="1"/>
    </xf>
    <xf numFmtId="0" fontId="9" fillId="0" borderId="34" xfId="39" applyFont="1" applyFill="1" applyBorder="1" applyAlignment="1">
      <alignment horizontal="center" wrapText="1"/>
    </xf>
    <xf numFmtId="0" fontId="12" fillId="0" borderId="20" xfId="43" applyFont="1" applyBorder="1" applyAlignment="1">
      <alignment horizontal="center" wrapText="1"/>
    </xf>
    <xf numFmtId="0" fontId="11" fillId="0" borderId="10" xfId="43" applyFont="1" applyBorder="1" applyAlignment="1">
      <alignment horizontal="center" wrapText="1"/>
    </xf>
    <xf numFmtId="49" fontId="11" fillId="0" borderId="10" xfId="43" applyNumberFormat="1" applyFont="1" applyBorder="1" applyAlignment="1">
      <alignment horizontal="center" wrapText="1"/>
    </xf>
    <xf numFmtId="1" fontId="10" fillId="0" borderId="25" xfId="43" applyNumberFormat="1" applyFont="1" applyFill="1" applyBorder="1" applyAlignment="1">
      <alignment horizontal="center" wrapText="1"/>
    </xf>
    <xf numFmtId="0" fontId="12" fillId="0" borderId="17" xfId="39" applyFont="1" applyFill="1" applyBorder="1" applyAlignment="1">
      <alignment horizontal="center" vertical="center" wrapText="1"/>
    </xf>
    <xf numFmtId="0" fontId="9" fillId="0" borderId="21" xfId="39" applyFont="1" applyFill="1" applyBorder="1" applyAlignment="1">
      <alignment horizontal="center" vertical="center" wrapText="1"/>
    </xf>
    <xf numFmtId="0" fontId="7" fillId="0" borderId="0" xfId="43" applyFont="1" applyBorder="1" applyAlignment="1">
      <alignment horizontal="center" wrapText="1"/>
    </xf>
    <xf numFmtId="0" fontId="5" fillId="0" borderId="0" xfId="39" applyFont="1"/>
    <xf numFmtId="0" fontId="9" fillId="0" borderId="0" xfId="39" applyFont="1"/>
    <xf numFmtId="0" fontId="1" fillId="0" borderId="0" xfId="39" applyFont="1" applyFill="1" applyBorder="1" applyAlignment="1">
      <alignment horizontal="center" vertical="center"/>
    </xf>
    <xf numFmtId="0" fontId="12" fillId="0" borderId="21" xfId="43" applyFont="1" applyBorder="1" applyAlignment="1">
      <alignment horizontal="center" wrapText="1"/>
    </xf>
    <xf numFmtId="0" fontId="12" fillId="0" borderId="31" xfId="43" applyFont="1" applyBorder="1" applyAlignment="1">
      <alignment horizontal="center" wrapText="1"/>
    </xf>
    <xf numFmtId="0" fontId="12" fillId="0" borderId="21" xfId="39" applyFont="1" applyFill="1" applyBorder="1" applyAlignment="1">
      <alignment horizontal="center" vertical="center" wrapText="1"/>
    </xf>
    <xf numFmtId="0" fontId="12" fillId="0" borderId="35" xfId="39" applyFont="1" applyFill="1" applyBorder="1" applyAlignment="1">
      <alignment horizontal="center" vertical="center" wrapText="1"/>
    </xf>
    <xf numFmtId="0" fontId="12" fillId="0" borderId="31" xfId="39" applyFont="1" applyFill="1" applyBorder="1" applyAlignment="1">
      <alignment horizontal="center" vertical="center" wrapText="1"/>
    </xf>
    <xf numFmtId="49" fontId="11" fillId="0" borderId="16" xfId="43" applyNumberFormat="1" applyFont="1" applyBorder="1" applyAlignment="1">
      <alignment horizontal="center" wrapText="1"/>
    </xf>
    <xf numFmtId="0" fontId="10" fillId="0" borderId="0" xfId="39" applyFont="1" applyBorder="1" applyAlignment="1">
      <alignment horizontal="left" vertical="center" wrapText="1"/>
    </xf>
    <xf numFmtId="0" fontId="10" fillId="0" borderId="0" xfId="39" applyFont="1" applyFill="1" applyBorder="1" applyAlignment="1">
      <alignment horizontal="center" vertical="center" wrapText="1"/>
    </xf>
    <xf numFmtId="0" fontId="12" fillId="0" borderId="0" xfId="39" applyFont="1" applyFill="1" applyBorder="1" applyAlignment="1">
      <alignment horizontal="center" vertical="center" wrapText="1"/>
    </xf>
    <xf numFmtId="0" fontId="18" fillId="0" borderId="0" xfId="39" applyFont="1" applyFill="1" applyBorder="1" applyAlignment="1">
      <alignment vertical="center"/>
    </xf>
    <xf numFmtId="0" fontId="13" fillId="24" borderId="12" xfId="42" applyFont="1" applyFill="1" applyBorder="1" applyAlignment="1">
      <alignment horizontal="center" vertical="center" wrapText="1"/>
    </xf>
    <xf numFmtId="0" fontId="20" fillId="0" borderId="36" xfId="42" applyFont="1" applyFill="1" applyBorder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39" applyFont="1" applyFill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3" fillId="24" borderId="37" xfId="42" applyFont="1" applyFill="1" applyBorder="1" applyAlignment="1">
      <alignment horizont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39" applyFont="1" applyFill="1" applyBorder="1" applyAlignment="1">
      <alignment vertical="center" shrinkToFit="1"/>
    </xf>
    <xf numFmtId="9" fontId="10" fillId="0" borderId="0" xfId="48" applyFont="1" applyFill="1" applyBorder="1" applyAlignment="1">
      <alignment vertical="center"/>
    </xf>
    <xf numFmtId="1" fontId="4" fillId="0" borderId="10" xfId="39" applyNumberFormat="1" applyFont="1" applyFill="1" applyBorder="1" applyAlignment="1">
      <alignment horizontal="center" vertical="center"/>
    </xf>
    <xf numFmtId="0" fontId="20" fillId="0" borderId="22" xfId="42" applyFont="1" applyFill="1" applyBorder="1" applyAlignment="1">
      <alignment horizontal="center" wrapText="1"/>
    </xf>
    <xf numFmtId="0" fontId="20" fillId="0" borderId="38" xfId="42" applyFont="1" applyFill="1" applyBorder="1" applyAlignment="1">
      <alignment horizontal="center" wrapText="1"/>
    </xf>
    <xf numFmtId="0" fontId="20" fillId="0" borderId="39" xfId="42" applyFont="1" applyFill="1" applyBorder="1" applyAlignment="1">
      <alignment horizontal="center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10" xfId="0" applyFont="1" applyFill="1" applyBorder="1" applyAlignment="1">
      <alignment horizontal="center" wrapText="1" shrinkToFit="1"/>
    </xf>
    <xf numFmtId="0" fontId="16" fillId="0" borderId="10" xfId="0" applyFont="1" applyFill="1" applyBorder="1" applyAlignment="1">
      <alignment horizontal="center" shrinkToFit="1"/>
    </xf>
    <xf numFmtId="164" fontId="16" fillId="0" borderId="0" xfId="0" applyNumberFormat="1" applyFont="1" applyFill="1" applyBorder="1" applyAlignment="1">
      <alignment horizontal="center" wrapText="1" shrinkToFit="1"/>
    </xf>
    <xf numFmtId="0" fontId="16" fillId="0" borderId="0" xfId="0" applyFont="1" applyFill="1" applyBorder="1" applyAlignment="1">
      <alignment horizontal="center" shrinkToFit="1"/>
    </xf>
    <xf numFmtId="164" fontId="16" fillId="0" borderId="10" xfId="0" applyNumberFormat="1" applyFont="1" applyFill="1" applyBorder="1" applyAlignment="1">
      <alignment horizontal="center" shrinkToFit="1"/>
    </xf>
    <xf numFmtId="164" fontId="16" fillId="0" borderId="0" xfId="0" applyNumberFormat="1" applyFont="1" applyFill="1" applyBorder="1" applyAlignment="1">
      <alignment horizontal="center" shrinkToFit="1"/>
    </xf>
    <xf numFmtId="0" fontId="16" fillId="0" borderId="10" xfId="0" applyFont="1" applyFill="1" applyBorder="1" applyAlignment="1">
      <alignment horizontal="center"/>
    </xf>
    <xf numFmtId="0" fontId="16" fillId="0" borderId="34" xfId="0" applyFont="1" applyFill="1" applyBorder="1" applyAlignment="1">
      <alignment horizontal="center"/>
    </xf>
    <xf numFmtId="0" fontId="16" fillId="0" borderId="15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/>
    </xf>
    <xf numFmtId="0" fontId="16" fillId="0" borderId="10" xfId="39" applyFont="1" applyBorder="1" applyAlignment="1">
      <alignment horizontal="center"/>
    </xf>
    <xf numFmtId="0" fontId="17" fillId="0" borderId="34" xfId="0" applyFont="1" applyFill="1" applyBorder="1" applyAlignment="1">
      <alignment horizontal="center"/>
    </xf>
    <xf numFmtId="0" fontId="17" fillId="0" borderId="15" xfId="0" applyFont="1" applyFill="1" applyBorder="1" applyAlignment="1">
      <alignment horizontal="center"/>
    </xf>
    <xf numFmtId="0" fontId="16" fillId="0" borderId="0" xfId="38" applyFont="1" applyFill="1" applyBorder="1" applyAlignment="1">
      <alignment horizontal="left" vertical="center" wrapText="1"/>
    </xf>
    <xf numFmtId="0" fontId="16" fillId="0" borderId="0" xfId="38" applyFont="1" applyFill="1" applyBorder="1" applyAlignment="1">
      <alignment horizontal="center" vertical="center" wrapText="1"/>
    </xf>
    <xf numFmtId="0" fontId="20" fillId="0" borderId="0" xfId="42" applyFont="1" applyFill="1" applyBorder="1" applyAlignment="1">
      <alignment horizontal="center" wrapText="1"/>
    </xf>
    <xf numFmtId="0" fontId="24" fillId="0" borderId="0" xfId="39" applyFont="1" applyFill="1" applyBorder="1" applyAlignment="1">
      <alignment horizontal="left" vertical="center"/>
    </xf>
    <xf numFmtId="0" fontId="1" fillId="0" borderId="0" xfId="0" applyFont="1"/>
    <xf numFmtId="0" fontId="24" fillId="0" borderId="0" xfId="39" applyFont="1" applyBorder="1" applyAlignment="1">
      <alignment horizontal="left"/>
    </xf>
    <xf numFmtId="0" fontId="25" fillId="0" borderId="17" xfId="39" applyFont="1" applyFill="1" applyBorder="1" applyAlignment="1">
      <alignment horizontal="left" vertical="center"/>
    </xf>
    <xf numFmtId="49" fontId="25" fillId="0" borderId="17" xfId="39" applyNumberFormat="1" applyFont="1" applyFill="1" applyBorder="1" applyAlignment="1">
      <alignment horizontal="center" vertical="center"/>
    </xf>
    <xf numFmtId="0" fontId="24" fillId="0" borderId="0" xfId="39" applyFont="1" applyFill="1" applyBorder="1"/>
    <xf numFmtId="0" fontId="24" fillId="0" borderId="10" xfId="39" applyFont="1" applyFill="1" applyBorder="1" applyAlignment="1">
      <alignment horizontal="left" vertical="center"/>
    </xf>
    <xf numFmtId="1" fontId="24" fillId="0" borderId="10" xfId="39" applyNumberFormat="1" applyFont="1" applyFill="1" applyBorder="1" applyAlignment="1">
      <alignment horizontal="center" vertical="center"/>
    </xf>
    <xf numFmtId="0" fontId="24" fillId="0" borderId="0" xfId="39" applyFont="1" applyFill="1" applyBorder="1" applyAlignment="1">
      <alignment vertical="center"/>
    </xf>
    <xf numFmtId="0" fontId="24" fillId="0" borderId="12" xfId="39" applyFont="1" applyFill="1" applyBorder="1" applyAlignment="1">
      <alignment horizontal="left" vertical="center"/>
    </xf>
    <xf numFmtId="1" fontId="24" fillId="0" borderId="15" xfId="39" applyNumberFormat="1" applyFont="1" applyFill="1" applyBorder="1" applyAlignment="1">
      <alignment horizontal="center" vertical="center"/>
    </xf>
    <xf numFmtId="1" fontId="24" fillId="0" borderId="0" xfId="39" applyNumberFormat="1" applyFont="1" applyFill="1" applyBorder="1" applyAlignment="1">
      <alignment horizontal="center" vertical="center"/>
    </xf>
    <xf numFmtId="0" fontId="25" fillId="0" borderId="27" xfId="39" applyFont="1" applyFill="1" applyBorder="1" applyAlignment="1">
      <alignment vertical="center" wrapText="1"/>
    </xf>
    <xf numFmtId="49" fontId="25" fillId="0" borderId="23" xfId="39" applyNumberFormat="1" applyFont="1" applyFill="1" applyBorder="1" applyAlignment="1">
      <alignment horizontal="center" vertical="center"/>
    </xf>
    <xf numFmtId="1" fontId="24" fillId="0" borderId="0" xfId="39" applyNumberFormat="1" applyFont="1" applyFill="1" applyBorder="1"/>
    <xf numFmtId="0" fontId="24" fillId="0" borderId="10" xfId="39" applyFont="1" applyFill="1" applyBorder="1" applyAlignment="1">
      <alignment vertical="center"/>
    </xf>
    <xf numFmtId="0" fontId="24" fillId="0" borderId="29" xfId="39" applyFont="1" applyFill="1" applyBorder="1" applyAlignment="1">
      <alignment horizontal="left" vertical="center"/>
    </xf>
    <xf numFmtId="1" fontId="23" fillId="0" borderId="20" xfId="39" applyNumberFormat="1" applyFont="1" applyFill="1" applyBorder="1" applyAlignment="1">
      <alignment horizontal="center" vertical="center"/>
    </xf>
    <xf numFmtId="0" fontId="23" fillId="0" borderId="0" xfId="39" applyFont="1" applyFill="1" applyBorder="1" applyAlignment="1">
      <alignment horizontal="center" vertical="center"/>
    </xf>
    <xf numFmtId="0" fontId="24" fillId="0" borderId="0" xfId="39" applyFont="1" applyFill="1" applyBorder="1" applyAlignment="1">
      <alignment horizontal="center"/>
    </xf>
    <xf numFmtId="1" fontId="24" fillId="0" borderId="0" xfId="39" applyNumberFormat="1" applyFont="1" applyFill="1" applyBorder="1" applyAlignment="1">
      <alignment horizontal="center"/>
    </xf>
    <xf numFmtId="0" fontId="24" fillId="0" borderId="0" xfId="0" applyFont="1"/>
    <xf numFmtId="9" fontId="1" fillId="0" borderId="0" xfId="0" applyNumberFormat="1" applyFont="1"/>
    <xf numFmtId="9" fontId="1" fillId="0" borderId="0" xfId="39" applyNumberFormat="1" applyFont="1" applyFill="1" applyBorder="1"/>
    <xf numFmtId="9" fontId="1" fillId="0" borderId="0" xfId="39" applyNumberFormat="1" applyFont="1" applyFill="1" applyBorder="1" applyAlignment="1">
      <alignment horizontal="center" vertical="center"/>
    </xf>
    <xf numFmtId="9" fontId="24" fillId="0" borderId="0" xfId="39" applyNumberFormat="1" applyFont="1" applyBorder="1" applyAlignment="1">
      <alignment horizontal="left"/>
    </xf>
    <xf numFmtId="9" fontId="25" fillId="0" borderId="17" xfId="39" applyNumberFormat="1" applyFont="1" applyFill="1" applyBorder="1" applyAlignment="1">
      <alignment horizontal="center" vertical="center"/>
    </xf>
    <xf numFmtId="9" fontId="24" fillId="0" borderId="0" xfId="39" applyNumberFormat="1" applyFont="1" applyFill="1" applyBorder="1"/>
    <xf numFmtId="9" fontId="24" fillId="0" borderId="10" xfId="39" applyNumberFormat="1" applyFont="1" applyFill="1" applyBorder="1" applyAlignment="1">
      <alignment horizontal="center" vertical="center"/>
    </xf>
    <xf numFmtId="9" fontId="24" fillId="0" borderId="0" xfId="39" applyNumberFormat="1" applyFont="1" applyFill="1" applyBorder="1" applyAlignment="1">
      <alignment vertical="center"/>
    </xf>
    <xf numFmtId="9" fontId="24" fillId="0" borderId="0" xfId="39" applyNumberFormat="1" applyFont="1" applyFill="1" applyBorder="1" applyAlignment="1">
      <alignment horizontal="center" vertical="center"/>
    </xf>
    <xf numFmtId="9" fontId="24" fillId="0" borderId="0" xfId="39" applyNumberFormat="1" applyFont="1" applyFill="1" applyBorder="1" applyAlignment="1">
      <alignment horizontal="center"/>
    </xf>
    <xf numFmtId="9" fontId="24" fillId="0" borderId="0" xfId="0" applyNumberFormat="1" applyFont="1"/>
    <xf numFmtId="0" fontId="7" fillId="0" borderId="0" xfId="39" applyFont="1" applyFill="1" applyBorder="1" applyAlignment="1">
      <alignment horizontal="center" vertical="center"/>
    </xf>
    <xf numFmtId="1" fontId="7" fillId="0" borderId="0" xfId="39" applyNumberFormat="1" applyFont="1" applyFill="1" applyBorder="1" applyAlignment="1">
      <alignment horizontal="center" vertical="center"/>
    </xf>
    <xf numFmtId="0" fontId="9" fillId="0" borderId="0" xfId="39" applyFont="1" applyFill="1" applyBorder="1" applyAlignment="1">
      <alignment horizontal="center" vertical="center"/>
    </xf>
    <xf numFmtId="0" fontId="7" fillId="0" borderId="0" xfId="39" applyFont="1" applyFill="1" applyBorder="1" applyAlignment="1">
      <alignment vertical="center"/>
    </xf>
    <xf numFmtId="0" fontId="16" fillId="0" borderId="0" xfId="0" applyFont="1"/>
    <xf numFmtId="0" fontId="15" fillId="0" borderId="17" xfId="39" applyFont="1" applyFill="1" applyBorder="1" applyAlignment="1">
      <alignment horizontal="left" vertical="center" wrapText="1"/>
    </xf>
    <xf numFmtId="49" fontId="15" fillId="0" borderId="17" xfId="39" applyNumberFormat="1" applyFont="1" applyFill="1" applyBorder="1" applyAlignment="1">
      <alignment horizontal="center" vertical="center" wrapText="1"/>
    </xf>
    <xf numFmtId="0" fontId="16" fillId="0" borderId="10" xfId="39" applyFont="1" applyFill="1" applyBorder="1" applyAlignment="1">
      <alignment horizontal="left" vertical="center" wrapText="1"/>
    </xf>
    <xf numFmtId="1" fontId="16" fillId="0" borderId="10" xfId="39" applyNumberFormat="1" applyFont="1" applyFill="1" applyBorder="1" applyAlignment="1">
      <alignment horizontal="center" vertical="center" wrapText="1"/>
    </xf>
    <xf numFmtId="0" fontId="16" fillId="0" borderId="12" xfId="39" applyFont="1" applyFill="1" applyBorder="1" applyAlignment="1">
      <alignment horizontal="left" vertical="center" wrapText="1"/>
    </xf>
    <xf numFmtId="0" fontId="16" fillId="0" borderId="0" xfId="39" applyFont="1" applyFill="1" applyBorder="1" applyAlignment="1">
      <alignment wrapText="1"/>
    </xf>
    <xf numFmtId="1" fontId="16" fillId="0" borderId="0" xfId="39" applyNumberFormat="1" applyFont="1" applyFill="1" applyBorder="1" applyAlignment="1">
      <alignment horizontal="center" vertical="center" wrapText="1"/>
    </xf>
    <xf numFmtId="0" fontId="15" fillId="0" borderId="17" xfId="39" applyFont="1" applyFill="1" applyBorder="1" applyAlignment="1">
      <alignment horizontal="left" vertical="center"/>
    </xf>
    <xf numFmtId="49" fontId="15" fillId="0" borderId="17" xfId="39" applyNumberFormat="1" applyFont="1" applyFill="1" applyBorder="1" applyAlignment="1">
      <alignment horizontal="center" vertical="center"/>
    </xf>
    <xf numFmtId="0" fontId="16" fillId="0" borderId="10" xfId="39" applyFont="1" applyFill="1" applyBorder="1" applyAlignment="1">
      <alignment horizontal="left" vertical="center"/>
    </xf>
    <xf numFmtId="1" fontId="16" fillId="0" borderId="10" xfId="39" applyNumberFormat="1" applyFont="1" applyFill="1" applyBorder="1" applyAlignment="1">
      <alignment horizontal="center" vertical="center"/>
    </xf>
    <xf numFmtId="0" fontId="16" fillId="0" borderId="12" xfId="39" applyFont="1" applyFill="1" applyBorder="1" applyAlignment="1">
      <alignment horizontal="left" vertical="center"/>
    </xf>
    <xf numFmtId="9" fontId="15" fillId="0" borderId="17" xfId="39" applyNumberFormat="1" applyFont="1" applyFill="1" applyBorder="1" applyAlignment="1">
      <alignment horizontal="center" vertical="center"/>
    </xf>
    <xf numFmtId="9" fontId="16" fillId="0" borderId="10" xfId="39" applyNumberFormat="1" applyFont="1" applyFill="1" applyBorder="1" applyAlignment="1">
      <alignment horizontal="center" vertical="center"/>
    </xf>
    <xf numFmtId="0" fontId="16" fillId="0" borderId="0" xfId="39" applyFont="1" applyFill="1" applyBorder="1"/>
    <xf numFmtId="9" fontId="16" fillId="0" borderId="0" xfId="39" applyNumberFormat="1" applyFont="1" applyFill="1" applyBorder="1" applyAlignment="1">
      <alignment horizontal="center" vertical="center"/>
    </xf>
    <xf numFmtId="0" fontId="16" fillId="0" borderId="10" xfId="0" applyFont="1" applyBorder="1"/>
    <xf numFmtId="0" fontId="16" fillId="0" borderId="40" xfId="39" applyFont="1" applyFill="1" applyBorder="1" applyAlignment="1">
      <alignment horizontal="left" vertical="center" wrapText="1"/>
    </xf>
    <xf numFmtId="0" fontId="16" fillId="0" borderId="40" xfId="39" applyFont="1" applyFill="1" applyBorder="1" applyAlignment="1">
      <alignment horizontal="left" vertical="center"/>
    </xf>
    <xf numFmtId="0" fontId="16" fillId="0" borderId="40" xfId="0" applyFont="1" applyBorder="1"/>
    <xf numFmtId="0" fontId="15" fillId="0" borderId="10" xfId="39" applyFont="1" applyFill="1" applyBorder="1" applyAlignment="1">
      <alignment horizontal="left" vertical="center" wrapText="1"/>
    </xf>
    <xf numFmtId="49" fontId="15" fillId="0" borderId="10" xfId="39" applyNumberFormat="1" applyFont="1" applyFill="1" applyBorder="1" applyAlignment="1">
      <alignment horizontal="center" vertical="center" wrapText="1"/>
    </xf>
    <xf numFmtId="0" fontId="16" fillId="0" borderId="10" xfId="39" applyFont="1" applyFill="1" applyBorder="1"/>
    <xf numFmtId="1" fontId="16" fillId="0" borderId="14" xfId="39" applyNumberFormat="1" applyFont="1" applyFill="1" applyBorder="1" applyAlignment="1">
      <alignment horizontal="center"/>
    </xf>
    <xf numFmtId="1" fontId="16" fillId="0" borderId="10" xfId="39" applyNumberFormat="1" applyFont="1" applyFill="1" applyBorder="1" applyAlignment="1">
      <alignment horizontal="center"/>
    </xf>
    <xf numFmtId="0" fontId="16" fillId="0" borderId="40" xfId="39" applyFont="1" applyFill="1" applyBorder="1"/>
    <xf numFmtId="0" fontId="17" fillId="0" borderId="17" xfId="39" applyFont="1" applyFill="1" applyBorder="1" applyAlignment="1">
      <alignment horizontal="left" vertical="center"/>
    </xf>
    <xf numFmtId="49" fontId="17" fillId="0" borderId="17" xfId="39" applyNumberFormat="1" applyFont="1" applyFill="1" applyBorder="1" applyAlignment="1">
      <alignment horizontal="center" vertical="center"/>
    </xf>
    <xf numFmtId="0" fontId="17" fillId="0" borderId="10" xfId="39" applyFont="1" applyFill="1" applyBorder="1" applyAlignment="1">
      <alignment horizontal="center" vertical="center"/>
    </xf>
    <xf numFmtId="49" fontId="17" fillId="0" borderId="10" xfId="39" applyNumberFormat="1" applyFont="1" applyFill="1" applyBorder="1" applyAlignment="1">
      <alignment horizontal="center" vertical="center"/>
    </xf>
    <xf numFmtId="0" fontId="16" fillId="0" borderId="10" xfId="39" applyFont="1" applyFill="1" applyBorder="1" applyAlignment="1"/>
    <xf numFmtId="0" fontId="16" fillId="0" borderId="10" xfId="39" applyFont="1" applyFill="1" applyBorder="1" applyAlignment="1">
      <alignment horizontal="left"/>
    </xf>
    <xf numFmtId="1" fontId="16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/>
    <xf numFmtId="0" fontId="7" fillId="0" borderId="1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0" xfId="0" applyFont="1" applyBorder="1" applyAlignment="1">
      <alignment wrapText="1"/>
    </xf>
    <xf numFmtId="0" fontId="7" fillId="0" borderId="10" xfId="0" applyFont="1" applyBorder="1" applyAlignment="1">
      <alignment horizontal="center"/>
    </xf>
    <xf numFmtId="0" fontId="7" fillId="0" borderId="10" xfId="0" applyFont="1" applyBorder="1"/>
    <xf numFmtId="9" fontId="7" fillId="0" borderId="10" xfId="48" applyFont="1" applyBorder="1"/>
    <xf numFmtId="9" fontId="7" fillId="0" borderId="0" xfId="0" applyNumberFormat="1" applyFont="1"/>
    <xf numFmtId="0" fontId="7" fillId="0" borderId="10" xfId="0" applyFont="1" applyBorder="1" applyAlignment="1">
      <alignment horizontal="left" wrapText="1"/>
    </xf>
    <xf numFmtId="9" fontId="7" fillId="0" borderId="10" xfId="48" applyFont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9" fontId="7" fillId="0" borderId="10" xfId="0" applyNumberFormat="1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9" fillId="0" borderId="10" xfId="0" applyFont="1" applyBorder="1" applyAlignment="1">
      <alignment horizontal="left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/>
    <xf numFmtId="9" fontId="7" fillId="0" borderId="0" xfId="48" applyFont="1" applyBorder="1"/>
    <xf numFmtId="0" fontId="10" fillId="0" borderId="0" xfId="43" applyFont="1" applyBorder="1" applyAlignment="1">
      <alignment vertical="center"/>
    </xf>
    <xf numFmtId="49" fontId="11" fillId="24" borderId="33" xfId="43" applyNumberFormat="1" applyFont="1" applyFill="1" applyBorder="1" applyAlignment="1">
      <alignment horizontal="center" vertical="center" wrapText="1"/>
    </xf>
    <xf numFmtId="49" fontId="11" fillId="0" borderId="33" xfId="43" applyNumberFormat="1" applyFont="1" applyBorder="1" applyAlignment="1">
      <alignment horizontal="center" vertical="center" wrapText="1"/>
    </xf>
    <xf numFmtId="49" fontId="11" fillId="24" borderId="23" xfId="43" applyNumberFormat="1" applyFont="1" applyFill="1" applyBorder="1" applyAlignment="1">
      <alignment horizontal="center" vertical="center" wrapText="1"/>
    </xf>
    <xf numFmtId="1" fontId="10" fillId="24" borderId="10" xfId="39" applyNumberFormat="1" applyFont="1" applyFill="1" applyBorder="1" applyAlignment="1">
      <alignment horizontal="center" vertical="center" wrapText="1"/>
    </xf>
    <xf numFmtId="1" fontId="10" fillId="0" borderId="10" xfId="43" applyNumberFormat="1" applyFont="1" applyBorder="1" applyAlignment="1">
      <alignment horizontal="center" vertical="center" wrapText="1"/>
    </xf>
    <xf numFmtId="0" fontId="10" fillId="0" borderId="10" xfId="43" applyFont="1" applyBorder="1" applyAlignment="1">
      <alignment horizontal="center" vertical="center" wrapText="1"/>
    </xf>
    <xf numFmtId="1" fontId="10" fillId="24" borderId="40" xfId="39" applyNumberFormat="1" applyFont="1" applyFill="1" applyBorder="1" applyAlignment="1">
      <alignment horizontal="center" vertical="center" wrapText="1"/>
    </xf>
    <xf numFmtId="1" fontId="10" fillId="24" borderId="12" xfId="39" applyNumberFormat="1" applyFont="1" applyFill="1" applyBorder="1" applyAlignment="1">
      <alignment horizontal="center" vertical="center" wrapText="1"/>
    </xf>
    <xf numFmtId="1" fontId="10" fillId="0" borderId="12" xfId="43" applyNumberFormat="1" applyFont="1" applyBorder="1" applyAlignment="1">
      <alignment horizontal="center" vertical="center" wrapText="1"/>
    </xf>
    <xf numFmtId="0" fontId="10" fillId="0" borderId="12" xfId="43" applyFont="1" applyBorder="1" applyAlignment="1">
      <alignment horizontal="center" vertical="center" wrapText="1"/>
    </xf>
    <xf numFmtId="1" fontId="10" fillId="24" borderId="27" xfId="39" applyNumberFormat="1" applyFont="1" applyFill="1" applyBorder="1" applyAlignment="1">
      <alignment horizontal="center" vertical="center" wrapText="1"/>
    </xf>
    <xf numFmtId="1" fontId="12" fillId="0" borderId="15" xfId="39" applyNumberFormat="1" applyFont="1" applyFill="1" applyBorder="1" applyAlignment="1">
      <alignment horizontal="center" vertical="center" wrapText="1"/>
    </xf>
    <xf numFmtId="1" fontId="12" fillId="0" borderId="15" xfId="43" applyNumberFormat="1" applyFont="1" applyFill="1" applyBorder="1" applyAlignment="1">
      <alignment horizontal="center" vertical="center" wrapText="1"/>
    </xf>
    <xf numFmtId="0" fontId="12" fillId="0" borderId="15" xfId="43" applyFont="1" applyFill="1" applyBorder="1" applyAlignment="1">
      <alignment horizontal="center" vertical="center" wrapText="1"/>
    </xf>
    <xf numFmtId="1" fontId="12" fillId="0" borderId="41" xfId="39" applyNumberFormat="1" applyFont="1" applyFill="1" applyBorder="1" applyAlignment="1">
      <alignment horizontal="center" vertical="center" wrapText="1"/>
    </xf>
    <xf numFmtId="0" fontId="10" fillId="0" borderId="0" xfId="43" applyFont="1" applyBorder="1" applyAlignment="1">
      <alignment vertical="center" wrapText="1"/>
    </xf>
    <xf numFmtId="49" fontId="11" fillId="24" borderId="10" xfId="43" applyNumberFormat="1" applyFont="1" applyFill="1" applyBorder="1" applyAlignment="1">
      <alignment horizontal="center" vertical="center" wrapText="1"/>
    </xf>
    <xf numFmtId="49" fontId="11" fillId="0" borderId="10" xfId="43" applyNumberFormat="1" applyFont="1" applyBorder="1" applyAlignment="1">
      <alignment horizontal="center" vertical="center" wrapText="1"/>
    </xf>
    <xf numFmtId="49" fontId="11" fillId="24" borderId="40" xfId="43" applyNumberFormat="1" applyFont="1" applyFill="1" applyBorder="1" applyAlignment="1">
      <alignment horizontal="center" vertical="center" wrapText="1"/>
    </xf>
    <xf numFmtId="1" fontId="10" fillId="0" borderId="34" xfId="43" applyNumberFormat="1" applyFont="1" applyFill="1" applyBorder="1" applyAlignment="1">
      <alignment horizontal="center" vertical="center" wrapText="1"/>
    </xf>
    <xf numFmtId="0" fontId="10" fillId="0" borderId="15" xfId="43" applyFont="1" applyFill="1" applyBorder="1" applyAlignment="1">
      <alignment horizontal="center" vertical="center" wrapText="1"/>
    </xf>
    <xf numFmtId="1" fontId="10" fillId="0" borderId="15" xfId="43" applyNumberFormat="1" applyFont="1" applyFill="1" applyBorder="1" applyAlignment="1">
      <alignment horizontal="center" vertical="center" wrapText="1"/>
    </xf>
    <xf numFmtId="0" fontId="10" fillId="0" borderId="0" xfId="39" applyFont="1" applyFill="1" applyBorder="1" applyAlignment="1">
      <alignment vertical="center" wrapText="1"/>
    </xf>
    <xf numFmtId="0" fontId="12" fillId="0" borderId="35" xfId="43" applyFont="1" applyBorder="1" applyAlignment="1">
      <alignment horizontal="center" vertical="center" wrapText="1"/>
    </xf>
    <xf numFmtId="0" fontId="10" fillId="0" borderId="0" xfId="43" applyFont="1" applyFill="1" applyBorder="1" applyAlignment="1">
      <alignment horizontal="center" vertical="center" wrapText="1"/>
    </xf>
    <xf numFmtId="0" fontId="10" fillId="0" borderId="0" xfId="43" applyFont="1" applyFill="1" applyBorder="1" applyAlignment="1">
      <alignment vertical="center"/>
    </xf>
    <xf numFmtId="0" fontId="7" fillId="0" borderId="0" xfId="43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47" fillId="0" borderId="0" xfId="45" applyFont="1" applyAlignment="1">
      <alignment horizontal="center" vertical="center" wrapText="1"/>
    </xf>
    <xf numFmtId="0" fontId="48" fillId="0" borderId="0" xfId="45" applyFont="1" applyAlignment="1">
      <alignment horizontal="left" vertical="center" wrapText="1"/>
    </xf>
    <xf numFmtId="0" fontId="48" fillId="0" borderId="0" xfId="45" applyFont="1" applyAlignment="1">
      <alignment horizontal="center" vertical="center" wrapText="1"/>
    </xf>
    <xf numFmtId="14" fontId="48" fillId="0" borderId="0" xfId="45" applyNumberFormat="1" applyFont="1" applyAlignment="1">
      <alignment horizontal="left" vertical="center" wrapText="1"/>
    </xf>
    <xf numFmtId="0" fontId="48" fillId="0" borderId="0" xfId="45" applyFont="1" applyFill="1" applyAlignment="1">
      <alignment horizontal="center" vertical="center" wrapText="1"/>
    </xf>
    <xf numFmtId="0" fontId="48" fillId="25" borderId="0" xfId="45" applyFont="1" applyFill="1" applyAlignment="1">
      <alignment horizontal="center" vertical="center" wrapText="1"/>
    </xf>
    <xf numFmtId="0" fontId="29" fillId="0" borderId="0" xfId="45" applyFill="1" applyAlignment="1">
      <alignment horizontal="center" vertical="center" wrapText="1"/>
    </xf>
    <xf numFmtId="0" fontId="49" fillId="0" borderId="0" xfId="45" applyFont="1" applyFill="1" applyAlignment="1">
      <alignment horizontal="center" vertical="center" wrapText="1"/>
    </xf>
    <xf numFmtId="0" fontId="50" fillId="0" borderId="0" xfId="45" applyFont="1" applyFill="1" applyAlignment="1">
      <alignment horizontal="center" vertical="center" wrapText="1"/>
    </xf>
    <xf numFmtId="0" fontId="48" fillId="26" borderId="0" xfId="45" applyFont="1" applyFill="1" applyAlignment="1">
      <alignment horizontal="center" vertical="center" wrapText="1"/>
    </xf>
    <xf numFmtId="0" fontId="48" fillId="27" borderId="0" xfId="45" applyFont="1" applyFill="1" applyAlignment="1">
      <alignment horizontal="center" vertical="center" wrapText="1"/>
    </xf>
    <xf numFmtId="0" fontId="29" fillId="0" borderId="0" xfId="45" applyAlignment="1">
      <alignment horizontal="center" vertical="center" wrapText="1"/>
    </xf>
    <xf numFmtId="0" fontId="51" fillId="0" borderId="0" xfId="45" applyFont="1" applyFill="1" applyAlignment="1">
      <alignment horizontal="center" vertical="center" wrapText="1"/>
    </xf>
    <xf numFmtId="0" fontId="17" fillId="0" borderId="42" xfId="39" applyFont="1" applyFill="1" applyBorder="1" applyAlignment="1">
      <alignment horizontal="center" vertical="center" wrapText="1"/>
    </xf>
    <xf numFmtId="0" fontId="16" fillId="0" borderId="0" xfId="39" applyFont="1" applyFill="1" applyBorder="1" applyAlignment="1">
      <alignment horizontal="left" vertical="center" wrapText="1"/>
    </xf>
    <xf numFmtId="1" fontId="12" fillId="0" borderId="34" xfId="43" applyNumberFormat="1" applyFont="1" applyFill="1" applyBorder="1" applyAlignment="1">
      <alignment horizontal="center" vertical="center" wrapText="1"/>
    </xf>
    <xf numFmtId="1" fontId="12" fillId="0" borderId="25" xfId="43" applyNumberFormat="1" applyFont="1" applyFill="1" applyBorder="1" applyAlignment="1">
      <alignment horizontal="center" wrapText="1"/>
    </xf>
    <xf numFmtId="0" fontId="12" fillId="0" borderId="17" xfId="39" applyFont="1" applyFill="1" applyBorder="1" applyAlignment="1">
      <alignment horizontal="left" vertical="center"/>
    </xf>
    <xf numFmtId="49" fontId="12" fillId="0" borderId="17" xfId="39" applyNumberFormat="1" applyFont="1" applyFill="1" applyBorder="1" applyAlignment="1">
      <alignment horizontal="center" vertical="center"/>
    </xf>
    <xf numFmtId="0" fontId="12" fillId="0" borderId="27" xfId="39" applyFont="1" applyFill="1" applyBorder="1" applyAlignment="1">
      <alignment vertical="center" wrapText="1"/>
    </xf>
    <xf numFmtId="49" fontId="12" fillId="0" borderId="23" xfId="39" applyNumberFormat="1" applyFont="1" applyFill="1" applyBorder="1" applyAlignment="1">
      <alignment horizontal="center" vertical="center"/>
    </xf>
    <xf numFmtId="1" fontId="12" fillId="0" borderId="20" xfId="39" applyNumberFormat="1" applyFont="1" applyFill="1" applyBorder="1" applyAlignment="1">
      <alignment horizontal="center" vertical="center"/>
    </xf>
    <xf numFmtId="0" fontId="17" fillId="0" borderId="0" xfId="39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10" fillId="0" borderId="43" xfId="39" applyFont="1" applyFill="1" applyBorder="1" applyAlignment="1">
      <alignment horizontal="center"/>
    </xf>
    <xf numFmtId="0" fontId="17" fillId="0" borderId="0" xfId="39" applyFont="1" applyBorder="1" applyAlignment="1">
      <alignment horizontal="center" vertical="center"/>
    </xf>
    <xf numFmtId="0" fontId="17" fillId="0" borderId="0" xfId="39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0" fontId="48" fillId="24" borderId="10" xfId="45" applyFont="1" applyFill="1" applyBorder="1" applyAlignment="1">
      <alignment horizontal="center" vertical="center" wrapText="1"/>
    </xf>
    <xf numFmtId="0" fontId="7" fillId="24" borderId="10" xfId="0" applyFont="1" applyFill="1" applyBorder="1" applyAlignment="1">
      <alignment horizontal="left" vertical="center" wrapText="1"/>
    </xf>
    <xf numFmtId="8" fontId="7" fillId="24" borderId="10" xfId="45" applyNumberFormat="1" applyFont="1" applyFill="1" applyBorder="1" applyAlignment="1">
      <alignment horizontal="center" vertical="center" wrapText="1"/>
    </xf>
    <xf numFmtId="44" fontId="7" fillId="24" borderId="10" xfId="28" applyFont="1" applyFill="1" applyBorder="1" applyAlignment="1">
      <alignment horizontal="center" vertical="center" wrapText="1"/>
    </xf>
    <xf numFmtId="0" fontId="48" fillId="26" borderId="10" xfId="45" applyFont="1" applyFill="1" applyBorder="1" applyAlignment="1">
      <alignment horizontal="center" vertical="center" wrapText="1"/>
    </xf>
    <xf numFmtId="0" fontId="7" fillId="24" borderId="10" xfId="45" applyFont="1" applyFill="1" applyBorder="1" applyAlignment="1">
      <alignment horizontal="center" vertical="center" wrapText="1"/>
    </xf>
    <xf numFmtId="0" fontId="48" fillId="0" borderId="10" xfId="45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9" fontId="7" fillId="0" borderId="10" xfId="45" applyNumberFormat="1" applyFont="1" applyBorder="1" applyAlignment="1">
      <alignment horizontal="center" vertical="center" wrapText="1"/>
    </xf>
    <xf numFmtId="9" fontId="27" fillId="26" borderId="10" xfId="48" applyFont="1" applyFill="1" applyBorder="1" applyAlignment="1">
      <alignment horizontal="center" vertical="center" wrapText="1"/>
    </xf>
    <xf numFmtId="9" fontId="7" fillId="26" borderId="10" xfId="48" applyFont="1" applyFill="1" applyBorder="1" applyAlignment="1">
      <alignment horizontal="center" vertical="center" wrapText="1"/>
    </xf>
    <xf numFmtId="9" fontId="7" fillId="25" borderId="10" xfId="48" applyFont="1" applyFill="1" applyBorder="1" applyAlignment="1">
      <alignment horizontal="center" vertical="center" wrapText="1"/>
    </xf>
    <xf numFmtId="9" fontId="7" fillId="24" borderId="10" xfId="45" applyNumberFormat="1" applyFont="1" applyFill="1" applyBorder="1" applyAlignment="1">
      <alignment horizontal="center" vertical="center" wrapText="1"/>
    </xf>
    <xf numFmtId="0" fontId="10" fillId="0" borderId="0" xfId="39" applyFont="1" applyFill="1" applyBorder="1" applyAlignment="1">
      <alignment horizontal="left" vertical="center"/>
    </xf>
    <xf numFmtId="0" fontId="10" fillId="0" borderId="0" xfId="39" applyFont="1" applyFill="1" applyBorder="1" applyAlignment="1">
      <alignment horizontal="center" vertical="center"/>
    </xf>
    <xf numFmtId="1" fontId="5" fillId="0" borderId="0" xfId="39" applyNumberFormat="1" applyFont="1" applyFill="1" applyBorder="1" applyAlignment="1">
      <alignment horizontal="center" vertical="center"/>
    </xf>
    <xf numFmtId="9" fontId="12" fillId="0" borderId="0" xfId="48" applyFont="1" applyFill="1" applyBorder="1" applyAlignment="1">
      <alignment horizontal="center" vertical="center"/>
    </xf>
    <xf numFmtId="0" fontId="52" fillId="0" borderId="10" xfId="52" applyFont="1" applyFill="1" applyBorder="1" applyAlignment="1">
      <alignment horizontal="center" wrapText="1"/>
    </xf>
    <xf numFmtId="0" fontId="21" fillId="24" borderId="12" xfId="44" applyFont="1" applyFill="1" applyBorder="1" applyAlignment="1">
      <alignment horizontal="center"/>
    </xf>
    <xf numFmtId="0" fontId="1" fillId="24" borderId="1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Fill="1" applyBorder="1"/>
    <xf numFmtId="0" fontId="1" fillId="0" borderId="10" xfId="53" applyFont="1" applyFill="1" applyBorder="1" applyAlignment="1">
      <alignment horizontal="center" vertical="center" wrapText="1"/>
    </xf>
    <xf numFmtId="0" fontId="1" fillId="0" borderId="10" xfId="53" applyFont="1" applyBorder="1" applyAlignment="1">
      <alignment horizontal="center" vertical="center" wrapText="1"/>
    </xf>
    <xf numFmtId="0" fontId="6" fillId="0" borderId="10" xfId="53" applyFont="1" applyFill="1" applyBorder="1" applyAlignment="1">
      <alignment horizontal="center" vertical="center" wrapText="1"/>
    </xf>
    <xf numFmtId="0" fontId="1" fillId="0" borderId="10" xfId="53" applyFill="1" applyBorder="1" applyAlignment="1">
      <alignment horizontal="center" vertical="center" wrapText="1"/>
    </xf>
    <xf numFmtId="0" fontId="1" fillId="28" borderId="10" xfId="0" applyFont="1" applyFill="1" applyBorder="1" applyAlignment="1">
      <alignment wrapText="1"/>
    </xf>
    <xf numFmtId="0" fontId="1" fillId="0" borderId="40" xfId="53" applyFont="1" applyBorder="1" applyAlignment="1">
      <alignment wrapText="1"/>
    </xf>
    <xf numFmtId="0" fontId="1" fillId="0" borderId="40" xfId="53" applyFont="1" applyBorder="1" applyAlignment="1">
      <alignment vertical="center" wrapText="1"/>
    </xf>
    <xf numFmtId="0" fontId="6" fillId="0" borderId="40" xfId="53" applyFont="1" applyFill="1" applyBorder="1" applyAlignment="1">
      <alignment vertical="center" wrapText="1"/>
    </xf>
    <xf numFmtId="0" fontId="1" fillId="0" borderId="40" xfId="53" applyFont="1" applyFill="1" applyBorder="1" applyAlignment="1">
      <alignment vertical="center" wrapText="1"/>
    </xf>
    <xf numFmtId="0" fontId="16" fillId="0" borderId="10" xfId="38" applyFont="1" applyFill="1" applyBorder="1" applyAlignment="1">
      <alignment horizontal="center" vertical="center" wrapText="1"/>
    </xf>
    <xf numFmtId="14" fontId="16" fillId="0" borderId="10" xfId="38" applyNumberFormat="1" applyFont="1" applyFill="1" applyBorder="1" applyAlignment="1">
      <alignment horizontal="left" vertical="center" wrapText="1"/>
    </xf>
    <xf numFmtId="14" fontId="16" fillId="0" borderId="10" xfId="38" applyNumberFormat="1" applyFont="1" applyFill="1" applyBorder="1" applyAlignment="1">
      <alignment horizontal="center" vertical="center" wrapText="1"/>
    </xf>
    <xf numFmtId="0" fontId="16" fillId="0" borderId="10" xfId="38" applyFont="1" applyFill="1" applyBorder="1" applyAlignment="1">
      <alignment horizontal="left" vertical="center" wrapText="1"/>
    </xf>
    <xf numFmtId="0" fontId="12" fillId="0" borderId="0" xfId="39" applyFont="1" applyFill="1" applyBorder="1" applyAlignment="1">
      <alignment horizontal="center" vertical="center" wrapText="1"/>
    </xf>
    <xf numFmtId="0" fontId="13" fillId="24" borderId="12" xfId="42" applyFont="1" applyFill="1" applyBorder="1" applyAlignment="1">
      <alignment horizontal="center" wrapText="1"/>
    </xf>
    <xf numFmtId="0" fontId="52" fillId="0" borderId="10" xfId="54" applyFont="1" applyFill="1" applyBorder="1" applyAlignment="1">
      <alignment horizontal="center" wrapText="1"/>
    </xf>
    <xf numFmtId="165" fontId="52" fillId="0" borderId="10" xfId="54" applyNumberFormat="1" applyFont="1" applyFill="1" applyBorder="1" applyAlignment="1">
      <alignment horizontal="center" wrapText="1"/>
    </xf>
    <xf numFmtId="0" fontId="52" fillId="0" borderId="10" xfId="55" applyFont="1" applyFill="1" applyBorder="1" applyAlignment="1">
      <alignment horizontal="center" wrapText="1"/>
    </xf>
    <xf numFmtId="0" fontId="53" fillId="0" borderId="10" xfId="55" applyBorder="1" applyAlignment="1">
      <alignment horizontal="center"/>
    </xf>
    <xf numFmtId="0" fontId="1" fillId="0" borderId="0" xfId="39" applyFont="1" applyFill="1" applyBorder="1" applyAlignment="1">
      <alignment horizontal="center" vertical="center"/>
    </xf>
    <xf numFmtId="0" fontId="10" fillId="0" borderId="17" xfId="39" applyFont="1" applyFill="1" applyBorder="1"/>
    <xf numFmtId="0" fontId="1" fillId="0" borderId="0" xfId="43" applyFont="1" applyBorder="1" applyAlignment="1">
      <alignment horizontal="center"/>
    </xf>
    <xf numFmtId="0" fontId="1" fillId="0" borderId="0" xfId="43" applyFont="1" applyBorder="1" applyAlignment="1">
      <alignment horizontal="center" wrapText="1"/>
    </xf>
    <xf numFmtId="0" fontId="6" fillId="0" borderId="0" xfId="41" applyFont="1" applyFill="1" applyBorder="1" applyAlignment="1">
      <alignment horizontal="center" wrapText="1"/>
    </xf>
    <xf numFmtId="0" fontId="1" fillId="0" borderId="0" xfId="39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0" xfId="43" applyFont="1" applyFill="1" applyBorder="1" applyAlignment="1">
      <alignment horizontal="center" wrapText="1"/>
    </xf>
    <xf numFmtId="0" fontId="48" fillId="0" borderId="0" xfId="44" applyFont="1" applyFill="1" applyBorder="1" applyAlignment="1">
      <alignment horizontal="center" wrapText="1"/>
    </xf>
    <xf numFmtId="0" fontId="1" fillId="0" borderId="0" xfId="43" applyFont="1" applyFill="1" applyBorder="1" applyAlignment="1">
      <alignment horizontal="center"/>
    </xf>
    <xf numFmtId="0" fontId="6" fillId="0" borderId="0" xfId="41" applyFont="1" applyBorder="1" applyAlignment="1">
      <alignment horizontal="center" wrapText="1"/>
    </xf>
    <xf numFmtId="0" fontId="1" fillId="0" borderId="0" xfId="39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/>
    </xf>
    <xf numFmtId="0" fontId="7" fillId="0" borderId="40" xfId="0" applyFont="1" applyBorder="1" applyAlignment="1">
      <alignment horizontal="left"/>
    </xf>
    <xf numFmtId="0" fontId="7" fillId="0" borderId="42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22" xfId="0" applyFont="1" applyBorder="1" applyAlignment="1">
      <alignment horizontal="left" wrapText="1"/>
    </xf>
    <xf numFmtId="0" fontId="7" fillId="0" borderId="38" xfId="0" applyFont="1" applyBorder="1" applyAlignment="1">
      <alignment horizontal="left" wrapText="1"/>
    </xf>
    <xf numFmtId="0" fontId="7" fillId="0" borderId="26" xfId="0" applyFont="1" applyBorder="1" applyAlignment="1">
      <alignment horizontal="left" wrapText="1"/>
    </xf>
    <xf numFmtId="0" fontId="12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wrapText="1"/>
    </xf>
    <xf numFmtId="0" fontId="10" fillId="0" borderId="0" xfId="39" applyFont="1" applyFill="1" applyBorder="1" applyAlignment="1">
      <alignment horizontal="left" vertical="center"/>
    </xf>
    <xf numFmtId="0" fontId="5" fillId="0" borderId="21" xfId="39" applyFont="1" applyFill="1" applyBorder="1" applyAlignment="1">
      <alignment horizontal="center" vertical="center"/>
    </xf>
    <xf numFmtId="0" fontId="5" fillId="0" borderId="35" xfId="39" applyFont="1" applyFill="1" applyBorder="1" applyAlignment="1">
      <alignment horizontal="center" vertical="center"/>
    </xf>
    <xf numFmtId="0" fontId="5" fillId="0" borderId="31" xfId="39" applyFont="1" applyFill="1" applyBorder="1" applyAlignment="1">
      <alignment horizontal="center" vertical="center"/>
    </xf>
    <xf numFmtId="0" fontId="12" fillId="0" borderId="21" xfId="39" applyFont="1" applyFill="1" applyBorder="1" applyAlignment="1">
      <alignment horizontal="center" vertical="center"/>
    </xf>
    <xf numFmtId="0" fontId="12" fillId="0" borderId="35" xfId="39" applyFont="1" applyFill="1" applyBorder="1" applyAlignment="1">
      <alignment horizontal="center" vertical="center"/>
    </xf>
    <xf numFmtId="0" fontId="12" fillId="0" borderId="31" xfId="39" applyFont="1" applyFill="1" applyBorder="1" applyAlignment="1">
      <alignment horizontal="center" vertical="center"/>
    </xf>
    <xf numFmtId="0" fontId="5" fillId="0" borderId="23" xfId="39" applyFont="1" applyFill="1" applyBorder="1" applyAlignment="1">
      <alignment horizontal="center" vertical="center"/>
    </xf>
    <xf numFmtId="0" fontId="5" fillId="0" borderId="0" xfId="39" applyFont="1" applyFill="1" applyBorder="1" applyAlignment="1">
      <alignment horizontal="center" vertical="center"/>
    </xf>
    <xf numFmtId="0" fontId="10" fillId="0" borderId="23" xfId="39" applyFont="1" applyFill="1" applyBorder="1" applyAlignment="1">
      <alignment horizontal="center" vertical="center"/>
    </xf>
    <xf numFmtId="0" fontId="10" fillId="0" borderId="0" xfId="39" applyFont="1" applyFill="1" applyBorder="1" applyAlignment="1">
      <alignment horizontal="center" vertical="center"/>
    </xf>
    <xf numFmtId="0" fontId="54" fillId="0" borderId="0" xfId="0" applyFont="1" applyBorder="1" applyAlignment="1">
      <alignment horizontal="center" wrapText="1"/>
    </xf>
    <xf numFmtId="0" fontId="5" fillId="0" borderId="10" xfId="43" applyFont="1" applyBorder="1" applyAlignment="1">
      <alignment horizontal="center" vertical="center" wrapText="1"/>
    </xf>
    <xf numFmtId="0" fontId="4" fillId="0" borderId="27" xfId="39" applyFont="1" applyBorder="1" applyAlignment="1">
      <alignment horizontal="center" vertical="center" wrapText="1"/>
    </xf>
    <xf numFmtId="0" fontId="4" fillId="0" borderId="44" xfId="39" applyFont="1" applyBorder="1" applyAlignment="1">
      <alignment horizontal="center" vertical="center" wrapText="1"/>
    </xf>
    <xf numFmtId="0" fontId="12" fillId="0" borderId="21" xfId="43" applyFont="1" applyBorder="1" applyAlignment="1">
      <alignment horizontal="center" wrapText="1"/>
    </xf>
    <xf numFmtId="0" fontId="12" fillId="0" borderId="35" xfId="43" applyFont="1" applyBorder="1" applyAlignment="1">
      <alignment horizontal="center" wrapText="1"/>
    </xf>
    <xf numFmtId="0" fontId="12" fillId="0" borderId="31" xfId="43" applyFont="1" applyBorder="1" applyAlignment="1">
      <alignment horizontal="center" wrapText="1"/>
    </xf>
    <xf numFmtId="0" fontId="7" fillId="0" borderId="0" xfId="39" applyFont="1" applyFill="1" applyBorder="1" applyAlignment="1">
      <alignment horizontal="left" vertical="center" wrapText="1"/>
    </xf>
    <xf numFmtId="0" fontId="17" fillId="0" borderId="40" xfId="39" applyFont="1" applyFill="1" applyBorder="1" applyAlignment="1">
      <alignment horizontal="center" vertical="center" wrapText="1"/>
    </xf>
    <xf numFmtId="0" fontId="17" fillId="0" borderId="42" xfId="39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17" fillId="0" borderId="10" xfId="39" applyFont="1" applyBorder="1" applyAlignment="1">
      <alignment horizontal="center" vertical="center"/>
    </xf>
    <xf numFmtId="0" fontId="17" fillId="0" borderId="38" xfId="0" applyFont="1" applyBorder="1" applyAlignment="1">
      <alignment horizontal="center"/>
    </xf>
    <xf numFmtId="0" fontId="17" fillId="0" borderId="0" xfId="39" applyFont="1" applyFill="1" applyBorder="1" applyAlignment="1">
      <alignment horizontal="center" vertical="center" wrapText="1"/>
    </xf>
    <xf numFmtId="0" fontId="17" fillId="0" borderId="40" xfId="39" applyFont="1" applyFill="1" applyBorder="1" applyAlignment="1">
      <alignment horizontal="center" vertical="center"/>
    </xf>
    <xf numFmtId="0" fontId="17" fillId="0" borderId="42" xfId="39" applyFont="1" applyFill="1" applyBorder="1" applyAlignment="1">
      <alignment horizontal="center" vertical="center"/>
    </xf>
    <xf numFmtId="0" fontId="17" fillId="0" borderId="11" xfId="39" applyFont="1" applyFill="1" applyBorder="1" applyAlignment="1">
      <alignment horizontal="center" vertical="center"/>
    </xf>
    <xf numFmtId="0" fontId="3" fillId="0" borderId="10" xfId="39" applyFont="1" applyFill="1" applyBorder="1" applyAlignment="1">
      <alignment horizontal="center" vertical="center"/>
    </xf>
    <xf numFmtId="0" fontId="4" fillId="0" borderId="12" xfId="39" applyFont="1" applyFill="1" applyBorder="1" applyAlignment="1">
      <alignment horizontal="center" vertical="center"/>
    </xf>
    <xf numFmtId="0" fontId="23" fillId="0" borderId="21" xfId="39" applyFont="1" applyFill="1" applyBorder="1" applyAlignment="1">
      <alignment horizontal="center" vertical="center"/>
    </xf>
    <xf numFmtId="0" fontId="23" fillId="0" borderId="35" xfId="39" applyFont="1" applyFill="1" applyBorder="1" applyAlignment="1">
      <alignment horizontal="center" vertical="center"/>
    </xf>
    <xf numFmtId="0" fontId="12" fillId="0" borderId="38" xfId="0" applyFont="1" applyBorder="1" applyAlignment="1">
      <alignment horizontal="center"/>
    </xf>
    <xf numFmtId="0" fontId="1" fillId="0" borderId="12" xfId="39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" fillId="0" borderId="0" xfId="39" applyFont="1" applyFill="1" applyBorder="1" applyAlignment="1">
      <alignment horizontal="center" vertical="center"/>
    </xf>
    <xf numFmtId="0" fontId="3" fillId="0" borderId="10" xfId="39" applyFont="1" applyBorder="1" applyAlignment="1">
      <alignment horizontal="center" vertical="center"/>
    </xf>
    <xf numFmtId="0" fontId="10" fillId="0" borderId="12" xfId="39" applyFont="1" applyFill="1" applyBorder="1" applyAlignment="1">
      <alignment horizontal="center" vertical="center"/>
    </xf>
    <xf numFmtId="0" fontId="7" fillId="0" borderId="12" xfId="39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39" applyFont="1" applyFill="1" applyBorder="1" applyAlignment="1">
      <alignment horizontal="center" vertical="center" wrapText="1"/>
    </xf>
    <xf numFmtId="0" fontId="10" fillId="0" borderId="0" xfId="39" applyFont="1" applyFill="1" applyBorder="1" applyAlignment="1">
      <alignment horizontal="center" vertical="top" wrapText="1"/>
    </xf>
    <xf numFmtId="0" fontId="12" fillId="0" borderId="0" xfId="39" applyFont="1" applyFill="1" applyBorder="1" applyAlignment="1">
      <alignment horizontal="center" vertical="center" wrapText="1"/>
    </xf>
    <xf numFmtId="164" fontId="16" fillId="0" borderId="10" xfId="0" applyNumberFormat="1" applyFont="1" applyFill="1" applyBorder="1" applyAlignment="1">
      <alignment horizontal="center" wrapText="1" shrinkToFit="1"/>
    </xf>
    <xf numFmtId="0" fontId="17" fillId="0" borderId="10" xfId="0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/>
    </xf>
    <xf numFmtId="164" fontId="16" fillId="0" borderId="40" xfId="0" applyNumberFormat="1" applyFont="1" applyFill="1" applyBorder="1" applyAlignment="1">
      <alignment horizontal="center" wrapText="1" shrinkToFit="1"/>
    </xf>
    <xf numFmtId="164" fontId="16" fillId="0" borderId="11" xfId="0" applyNumberFormat="1" applyFont="1" applyFill="1" applyBorder="1" applyAlignment="1">
      <alignment horizontal="center" wrapText="1" shrinkToFit="1"/>
    </xf>
  </cellXfs>
  <cellStyles count="5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_Active+CH30+OJT-APP+Awds~Dec+2007" xfId="38"/>
    <cellStyle name="Normal_August Andy Report" xfId="39"/>
    <cellStyle name="Normal_consultant caseload apprentice" xfId="40"/>
    <cellStyle name="Normal_New Programs Registered" xfId="41"/>
    <cellStyle name="Normal_OJT" xfId="53"/>
    <cellStyle name="Normal_Past due appr name" xfId="54"/>
    <cellStyle name="Normal_Past due list" xfId="42"/>
    <cellStyle name="Normal_Past due list_1" xfId="52"/>
    <cellStyle name="Normal_prog_caseloadlist" xfId="55"/>
    <cellStyle name="Normal_Revised YTD totals 080702" xfId="43"/>
    <cellStyle name="Normal_Sheet1" xfId="44"/>
    <cellStyle name="Normal_YTD Peformance Report(Appr)" xfId="45"/>
    <cellStyle name="Note" xfId="46" builtinId="10" customBuiltin="1"/>
    <cellStyle name="Output" xfId="47" builtinId="21" customBuiltin="1"/>
    <cellStyle name="Percent" xfId="48" builtinId="5"/>
    <cellStyle name="Title" xfId="49" builtinId="15" customBuiltin="1"/>
    <cellStyle name="Total" xfId="50" builtinId="25" customBuiltin="1"/>
    <cellStyle name="Warning Text" xfId="5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hartsheet" Target="chartsheets/sheet11.xml"/><Relationship Id="rId18" Type="http://schemas.openxmlformats.org/officeDocument/2006/relationships/chartsheet" Target="chartsheets/sheet16.xml"/><Relationship Id="rId26" Type="http://schemas.openxmlformats.org/officeDocument/2006/relationships/worksheet" Target="worksheets/sheet8.xml"/><Relationship Id="rId39" Type="http://schemas.openxmlformats.org/officeDocument/2006/relationships/worksheet" Target="worksheets/sheet21.xml"/><Relationship Id="rId21" Type="http://schemas.openxmlformats.org/officeDocument/2006/relationships/worksheet" Target="worksheets/sheet3.xml"/><Relationship Id="rId34" Type="http://schemas.openxmlformats.org/officeDocument/2006/relationships/worksheet" Target="worksheets/sheet16.xml"/><Relationship Id="rId42" Type="http://schemas.openxmlformats.org/officeDocument/2006/relationships/worksheet" Target="worksheets/sheet24.xml"/><Relationship Id="rId47" Type="http://schemas.openxmlformats.org/officeDocument/2006/relationships/chartsheet" Target="chartsheets/sheet22.xml"/><Relationship Id="rId50" Type="http://schemas.openxmlformats.org/officeDocument/2006/relationships/externalLink" Target="externalLinks/externalLink2.xml"/><Relationship Id="rId55" Type="http://schemas.openxmlformats.org/officeDocument/2006/relationships/theme" Target="theme/theme1.xml"/><Relationship Id="rId7" Type="http://schemas.openxmlformats.org/officeDocument/2006/relationships/chartsheet" Target="chartsheets/sheet5.xml"/><Relationship Id="rId12" Type="http://schemas.openxmlformats.org/officeDocument/2006/relationships/chartsheet" Target="chartsheets/sheet10.xml"/><Relationship Id="rId17" Type="http://schemas.openxmlformats.org/officeDocument/2006/relationships/chartsheet" Target="chartsheets/sheet15.xml"/><Relationship Id="rId25" Type="http://schemas.openxmlformats.org/officeDocument/2006/relationships/worksheet" Target="worksheets/sheet7.xml"/><Relationship Id="rId33" Type="http://schemas.openxmlformats.org/officeDocument/2006/relationships/worksheet" Target="worksheets/sheet15.xml"/><Relationship Id="rId38" Type="http://schemas.openxmlformats.org/officeDocument/2006/relationships/worksheet" Target="worksheets/sheet20.xml"/><Relationship Id="rId46" Type="http://schemas.openxmlformats.org/officeDocument/2006/relationships/chartsheet" Target="chartsheets/sheet21.xml"/><Relationship Id="rId2" Type="http://schemas.openxmlformats.org/officeDocument/2006/relationships/worksheet" Target="worksheets/sheet1.xml"/><Relationship Id="rId16" Type="http://schemas.openxmlformats.org/officeDocument/2006/relationships/chartsheet" Target="chartsheets/sheet14.xml"/><Relationship Id="rId20" Type="http://schemas.openxmlformats.org/officeDocument/2006/relationships/chartsheet" Target="chartsheets/sheet18.xml"/><Relationship Id="rId29" Type="http://schemas.openxmlformats.org/officeDocument/2006/relationships/worksheet" Target="worksheets/sheet11.xml"/><Relationship Id="rId41" Type="http://schemas.openxmlformats.org/officeDocument/2006/relationships/worksheet" Target="worksheets/sheet23.xml"/><Relationship Id="rId54" Type="http://schemas.openxmlformats.org/officeDocument/2006/relationships/externalLink" Target="externalLinks/externalLink6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4.xml"/><Relationship Id="rId11" Type="http://schemas.openxmlformats.org/officeDocument/2006/relationships/chartsheet" Target="chartsheets/sheet9.xml"/><Relationship Id="rId24" Type="http://schemas.openxmlformats.org/officeDocument/2006/relationships/worksheet" Target="worksheets/sheet6.xml"/><Relationship Id="rId32" Type="http://schemas.openxmlformats.org/officeDocument/2006/relationships/worksheet" Target="worksheets/sheet14.xml"/><Relationship Id="rId37" Type="http://schemas.openxmlformats.org/officeDocument/2006/relationships/worksheet" Target="worksheets/sheet19.xml"/><Relationship Id="rId40" Type="http://schemas.openxmlformats.org/officeDocument/2006/relationships/worksheet" Target="worksheets/sheet22.xml"/><Relationship Id="rId45" Type="http://schemas.openxmlformats.org/officeDocument/2006/relationships/chartsheet" Target="chartsheets/sheet20.xml"/><Relationship Id="rId53" Type="http://schemas.openxmlformats.org/officeDocument/2006/relationships/externalLink" Target="externalLinks/externalLink5.xml"/><Relationship Id="rId58" Type="http://schemas.openxmlformats.org/officeDocument/2006/relationships/calcChain" Target="calcChain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13.xml"/><Relationship Id="rId23" Type="http://schemas.openxmlformats.org/officeDocument/2006/relationships/worksheet" Target="worksheets/sheet5.xml"/><Relationship Id="rId28" Type="http://schemas.openxmlformats.org/officeDocument/2006/relationships/worksheet" Target="worksheets/sheet10.xml"/><Relationship Id="rId36" Type="http://schemas.openxmlformats.org/officeDocument/2006/relationships/worksheet" Target="worksheets/sheet18.xml"/><Relationship Id="rId49" Type="http://schemas.openxmlformats.org/officeDocument/2006/relationships/externalLink" Target="externalLinks/externalLink1.xml"/><Relationship Id="rId57" Type="http://schemas.openxmlformats.org/officeDocument/2006/relationships/sharedStrings" Target="sharedStrings.xml"/><Relationship Id="rId10" Type="http://schemas.openxmlformats.org/officeDocument/2006/relationships/chartsheet" Target="chartsheets/sheet8.xml"/><Relationship Id="rId19" Type="http://schemas.openxmlformats.org/officeDocument/2006/relationships/chartsheet" Target="chartsheets/sheet17.xml"/><Relationship Id="rId31" Type="http://schemas.openxmlformats.org/officeDocument/2006/relationships/worksheet" Target="worksheets/sheet13.xml"/><Relationship Id="rId44" Type="http://schemas.openxmlformats.org/officeDocument/2006/relationships/chartsheet" Target="chartsheets/sheet19.xml"/><Relationship Id="rId52" Type="http://schemas.openxmlformats.org/officeDocument/2006/relationships/externalLink" Target="externalLinks/externalLink4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7.xml"/><Relationship Id="rId14" Type="http://schemas.openxmlformats.org/officeDocument/2006/relationships/chartsheet" Target="chartsheets/sheet12.xml"/><Relationship Id="rId22" Type="http://schemas.openxmlformats.org/officeDocument/2006/relationships/worksheet" Target="worksheets/sheet4.xml"/><Relationship Id="rId27" Type="http://schemas.openxmlformats.org/officeDocument/2006/relationships/worksheet" Target="worksheets/sheet9.xml"/><Relationship Id="rId30" Type="http://schemas.openxmlformats.org/officeDocument/2006/relationships/worksheet" Target="worksheets/sheet12.xml"/><Relationship Id="rId35" Type="http://schemas.openxmlformats.org/officeDocument/2006/relationships/worksheet" Target="worksheets/sheet17.xml"/><Relationship Id="rId43" Type="http://schemas.openxmlformats.org/officeDocument/2006/relationships/worksheet" Target="worksheets/sheet25.xml"/><Relationship Id="rId48" Type="http://schemas.openxmlformats.org/officeDocument/2006/relationships/chartsheet" Target="chartsheets/sheet23.xml"/><Relationship Id="rId56" Type="http://schemas.openxmlformats.org/officeDocument/2006/relationships/styles" Target="styles.xml"/><Relationship Id="rId8" Type="http://schemas.openxmlformats.org/officeDocument/2006/relationships/chartsheet" Target="chartsheets/sheet6.xml"/><Relationship Id="rId51" Type="http://schemas.openxmlformats.org/officeDocument/2006/relationships/externalLink" Target="externalLinks/externalLink3.xml"/><Relationship Id="rId3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Bureau Totals</a:t>
            </a:r>
          </a:p>
        </c:rich>
      </c:tx>
      <c:layout>
        <c:manualLayout>
          <c:xMode val="edge"/>
          <c:yMode val="edge"/>
          <c:x val="0.44422310756972111"/>
          <c:y val="1.345895020188425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605577689243024E-2"/>
          <c:y val="5.1144010767160158E-2"/>
          <c:w val="0.79382470119521908"/>
          <c:h val="0.681022880215343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charts'!$K$173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charts'!$J$174:$J$181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no army (Prev. yrs 181+, starting July 2010: 0 days)</c:v>
                </c:pt>
              </c:strCache>
            </c:strRef>
          </c:cat>
          <c:val>
            <c:numRef>
              <c:f>'for charts'!$K$174:$K$181</c:f>
              <c:numCache>
                <c:formatCode>0</c:formatCode>
                <c:ptCount val="8"/>
                <c:pt idx="0">
                  <c:v>11397</c:v>
                </c:pt>
                <c:pt idx="1">
                  <c:v>1528</c:v>
                </c:pt>
                <c:pt idx="2">
                  <c:v>3427</c:v>
                </c:pt>
                <c:pt idx="4">
                  <c:v>3200</c:v>
                </c:pt>
                <c:pt idx="5">
                  <c:v>1560</c:v>
                </c:pt>
                <c:pt idx="6">
                  <c:v>322</c:v>
                </c:pt>
                <c:pt idx="7">
                  <c:v>2191</c:v>
                </c:pt>
              </c:numCache>
            </c:numRef>
          </c:val>
        </c:ser>
        <c:ser>
          <c:idx val="1"/>
          <c:order val="1"/>
          <c:tx>
            <c:strRef>
              <c:f>'for charts'!$L$173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charts'!$J$174:$J$181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no army (Prev. yrs 181+, starting July 2010: 0 days)</c:v>
                </c:pt>
              </c:strCache>
            </c:strRef>
          </c:cat>
          <c:val>
            <c:numRef>
              <c:f>'for charts'!$L$174:$L$181</c:f>
              <c:numCache>
                <c:formatCode>0</c:formatCode>
                <c:ptCount val="8"/>
                <c:pt idx="0">
                  <c:v>9817</c:v>
                </c:pt>
                <c:pt idx="1">
                  <c:v>1487</c:v>
                </c:pt>
                <c:pt idx="2">
                  <c:v>2782</c:v>
                </c:pt>
                <c:pt idx="4">
                  <c:v>1648</c:v>
                </c:pt>
                <c:pt idx="5">
                  <c:v>1248</c:v>
                </c:pt>
                <c:pt idx="6">
                  <c:v>361</c:v>
                </c:pt>
                <c:pt idx="7">
                  <c:v>1191</c:v>
                </c:pt>
              </c:numCache>
            </c:numRef>
          </c:val>
        </c:ser>
        <c:ser>
          <c:idx val="2"/>
          <c:order val="2"/>
          <c:tx>
            <c:strRef>
              <c:f>'for charts'!$M$173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charts'!$J$174:$J$181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no army (Prev. yrs 181+, starting July 2010: 0 days)</c:v>
                </c:pt>
              </c:strCache>
            </c:strRef>
          </c:cat>
          <c:val>
            <c:numRef>
              <c:f>'for charts'!$M$174:$M$181</c:f>
              <c:numCache>
                <c:formatCode>0</c:formatCode>
                <c:ptCount val="8"/>
                <c:pt idx="0">
                  <c:v>7521</c:v>
                </c:pt>
                <c:pt idx="1">
                  <c:v>853</c:v>
                </c:pt>
                <c:pt idx="2">
                  <c:v>2186</c:v>
                </c:pt>
                <c:pt idx="4">
                  <c:v>2758</c:v>
                </c:pt>
                <c:pt idx="5">
                  <c:v>1620</c:v>
                </c:pt>
                <c:pt idx="6">
                  <c:v>331</c:v>
                </c:pt>
                <c:pt idx="7">
                  <c:v>890</c:v>
                </c:pt>
              </c:numCache>
            </c:numRef>
          </c:val>
        </c:ser>
        <c:ser>
          <c:idx val="3"/>
          <c:order val="3"/>
          <c:tx>
            <c:strRef>
              <c:f>'for charts'!$N$173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charts'!$J$174:$J$181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no army (Prev. yrs 181+, starting July 2010: 0 days)</c:v>
                </c:pt>
              </c:strCache>
            </c:strRef>
          </c:cat>
          <c:val>
            <c:numRef>
              <c:f>'for charts'!$N$174:$N$181</c:f>
              <c:numCache>
                <c:formatCode>0</c:formatCode>
                <c:ptCount val="8"/>
                <c:pt idx="0">
                  <c:v>3858</c:v>
                </c:pt>
                <c:pt idx="1">
                  <c:v>581</c:v>
                </c:pt>
                <c:pt idx="2">
                  <c:v>1666</c:v>
                </c:pt>
                <c:pt idx="3">
                  <c:v>1495</c:v>
                </c:pt>
                <c:pt idx="4">
                  <c:v>1631</c:v>
                </c:pt>
                <c:pt idx="5">
                  <c:v>1788</c:v>
                </c:pt>
                <c:pt idx="6">
                  <c:v>286</c:v>
                </c:pt>
                <c:pt idx="7">
                  <c:v>243</c:v>
                </c:pt>
              </c:numCache>
            </c:numRef>
          </c:val>
        </c:ser>
        <c:ser>
          <c:idx val="4"/>
          <c:order val="4"/>
          <c:tx>
            <c:strRef>
              <c:f>'for charts'!$O$173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charts'!$J$174:$J$181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no army (Prev. yrs 181+, starting July 2010: 0 days)</c:v>
                </c:pt>
              </c:strCache>
            </c:strRef>
          </c:cat>
          <c:val>
            <c:numRef>
              <c:f>'for charts'!$O$174:$O$181</c:f>
              <c:numCache>
                <c:formatCode>0</c:formatCode>
                <c:ptCount val="8"/>
                <c:pt idx="0">
                  <c:v>3638</c:v>
                </c:pt>
                <c:pt idx="1">
                  <c:v>534</c:v>
                </c:pt>
                <c:pt idx="2">
                  <c:v>1093</c:v>
                </c:pt>
                <c:pt idx="3">
                  <c:v>1047</c:v>
                </c:pt>
                <c:pt idx="4">
                  <c:v>464</c:v>
                </c:pt>
                <c:pt idx="5">
                  <c:v>594</c:v>
                </c:pt>
                <c:pt idx="6">
                  <c:v>277</c:v>
                </c:pt>
                <c:pt idx="7">
                  <c:v>178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843200"/>
        <c:axId val="131844736"/>
      </c:barChart>
      <c:catAx>
        <c:axId val="131843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844736"/>
        <c:crosses val="autoZero"/>
        <c:auto val="1"/>
        <c:lblAlgn val="ctr"/>
        <c:lblOffset val="100"/>
        <c:tickMarkSkip val="1"/>
        <c:noMultiLvlLbl val="0"/>
      </c:catAx>
      <c:valAx>
        <c:axId val="13184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8432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434262948207168"/>
          <c:y val="0.29071332436069985"/>
          <c:w val="8.0677290836653384E-2"/>
          <c:h val="0.161507402422611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Victoria Knott Stats</a:t>
            </a:r>
          </a:p>
        </c:rich>
      </c:tx>
      <c:layout>
        <c:manualLayout>
          <c:xMode val="edge"/>
          <c:yMode val="edge"/>
          <c:x val="0.42233502538071066"/>
          <c:y val="5.412719891745602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9187817258878E-2"/>
          <c:y val="5.9539918809201627E-2"/>
          <c:w val="0.89644670050761421"/>
          <c:h val="0.69824086603518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charts'!$K$73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charts'!$J$74:$J$81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charts'!$K$74:$K$81</c:f>
              <c:numCache>
                <c:formatCode>0</c:formatCode>
                <c:ptCount val="8"/>
                <c:pt idx="0">
                  <c:v>221</c:v>
                </c:pt>
                <c:pt idx="1">
                  <c:v>8</c:v>
                </c:pt>
                <c:pt idx="2">
                  <c:v>65</c:v>
                </c:pt>
                <c:pt idx="4">
                  <c:v>26</c:v>
                </c:pt>
                <c:pt idx="5">
                  <c:v>73</c:v>
                </c:pt>
                <c:pt idx="6">
                  <c:v>0</c:v>
                </c:pt>
                <c:pt idx="7">
                  <c:v>3</c:v>
                </c:pt>
              </c:numCache>
            </c:numRef>
          </c:val>
        </c:ser>
        <c:ser>
          <c:idx val="1"/>
          <c:order val="1"/>
          <c:tx>
            <c:strRef>
              <c:f>'for charts'!$L$73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charts'!$J$74:$J$81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charts'!$L$74:$L$81</c:f>
              <c:numCache>
                <c:formatCode>0</c:formatCode>
                <c:ptCount val="8"/>
                <c:pt idx="0">
                  <c:v>1324</c:v>
                </c:pt>
                <c:pt idx="1">
                  <c:v>52</c:v>
                </c:pt>
                <c:pt idx="2">
                  <c:v>344</c:v>
                </c:pt>
                <c:pt idx="4">
                  <c:v>96</c:v>
                </c:pt>
                <c:pt idx="5">
                  <c:v>110</c:v>
                </c:pt>
                <c:pt idx="6">
                  <c:v>13</c:v>
                </c:pt>
                <c:pt idx="7">
                  <c:v>168</c:v>
                </c:pt>
              </c:numCache>
            </c:numRef>
          </c:val>
        </c:ser>
        <c:ser>
          <c:idx val="2"/>
          <c:order val="2"/>
          <c:tx>
            <c:strRef>
              <c:f>'for charts'!$M$73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charts'!$J$74:$J$81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charts'!$M$74:$M$81</c:f>
              <c:numCache>
                <c:formatCode>0</c:formatCode>
                <c:ptCount val="8"/>
                <c:pt idx="0">
                  <c:v>1173</c:v>
                </c:pt>
                <c:pt idx="1">
                  <c:v>54</c:v>
                </c:pt>
                <c:pt idx="2">
                  <c:v>704</c:v>
                </c:pt>
                <c:pt idx="4">
                  <c:v>668</c:v>
                </c:pt>
                <c:pt idx="5">
                  <c:v>257</c:v>
                </c:pt>
                <c:pt idx="6">
                  <c:v>16</c:v>
                </c:pt>
                <c:pt idx="7">
                  <c:v>81</c:v>
                </c:pt>
              </c:numCache>
            </c:numRef>
          </c:val>
        </c:ser>
        <c:ser>
          <c:idx val="3"/>
          <c:order val="3"/>
          <c:tx>
            <c:strRef>
              <c:f>'for charts'!$N$73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charts'!$J$74:$J$81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charts'!$N$74:$N$81</c:f>
              <c:numCache>
                <c:formatCode>0</c:formatCode>
                <c:ptCount val="8"/>
                <c:pt idx="0">
                  <c:v>657</c:v>
                </c:pt>
                <c:pt idx="1">
                  <c:v>57</c:v>
                </c:pt>
                <c:pt idx="2">
                  <c:v>485</c:v>
                </c:pt>
                <c:pt idx="3">
                  <c:v>384</c:v>
                </c:pt>
                <c:pt idx="4">
                  <c:v>313</c:v>
                </c:pt>
                <c:pt idx="5">
                  <c:v>373</c:v>
                </c:pt>
                <c:pt idx="6">
                  <c:v>16</c:v>
                </c:pt>
                <c:pt idx="7">
                  <c:v>15</c:v>
                </c:pt>
              </c:numCache>
            </c:numRef>
          </c:val>
        </c:ser>
        <c:ser>
          <c:idx val="4"/>
          <c:order val="4"/>
          <c:tx>
            <c:strRef>
              <c:f>'for charts'!$O$73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charts'!$J$74:$J$81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charts'!$O$74:$O$81</c:f>
              <c:numCache>
                <c:formatCode>0</c:formatCode>
                <c:ptCount val="8"/>
                <c:pt idx="0">
                  <c:v>674</c:v>
                </c:pt>
                <c:pt idx="1">
                  <c:v>53</c:v>
                </c:pt>
                <c:pt idx="2">
                  <c:v>205</c:v>
                </c:pt>
                <c:pt idx="3">
                  <c:v>200</c:v>
                </c:pt>
                <c:pt idx="4">
                  <c:v>81</c:v>
                </c:pt>
                <c:pt idx="5">
                  <c:v>76</c:v>
                </c:pt>
                <c:pt idx="6">
                  <c:v>14</c:v>
                </c:pt>
                <c:pt idx="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765632"/>
        <c:axId val="163837056"/>
      </c:barChart>
      <c:catAx>
        <c:axId val="163765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837056"/>
        <c:crosses val="autoZero"/>
        <c:auto val="1"/>
        <c:lblAlgn val="ctr"/>
        <c:lblOffset val="100"/>
        <c:tickMarkSkip val="1"/>
        <c:noMultiLvlLbl val="0"/>
      </c:catAx>
      <c:valAx>
        <c:axId val="163837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7656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Jim Kornegay Stats</a:t>
            </a:r>
          </a:p>
        </c:rich>
      </c:tx>
      <c:layout>
        <c:manualLayout>
          <c:xMode val="edge"/>
          <c:yMode val="edge"/>
          <c:x val="0.41398446170921199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449500554938962E-2"/>
          <c:y val="0.12234910277324633"/>
          <c:w val="0.86570477247502775"/>
          <c:h val="0.62153344208809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charts'!$K$85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charts'!$J$86:$J$93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charts'!$K$86:$K$93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'for charts'!$L$85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charts'!$J$86:$J$93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charts'!$L$86:$L$93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'for charts'!$M$85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charts'!$J$86:$J$93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charts'!$M$86:$M$93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'for charts'!$N$85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charts'!$J$86:$J$93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charts'!$N$86:$N$93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693696"/>
        <c:axId val="163695232"/>
      </c:barChart>
      <c:catAx>
        <c:axId val="16369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695232"/>
        <c:crosses val="autoZero"/>
        <c:auto val="1"/>
        <c:lblAlgn val="ctr"/>
        <c:lblOffset val="100"/>
        <c:tickMarkSkip val="1"/>
        <c:noMultiLvlLbl val="0"/>
      </c:catAx>
      <c:valAx>
        <c:axId val="163695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6936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Tony McKnight Stats</a:t>
            </a:r>
          </a:p>
        </c:rich>
      </c:tx>
      <c:layout>
        <c:manualLayout>
          <c:xMode val="edge"/>
          <c:yMode val="edge"/>
          <c:x val="0.41725175526579739"/>
          <c:y val="1.08108108108108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279839518555674E-2"/>
          <c:y val="7.8378378378378383E-2"/>
          <c:w val="0.88465396188565693"/>
          <c:h val="0.679729729729729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charts'!$K$97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charts'!$J$98:$J$105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charts'!$K$98:$K$105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'for charts'!$L$97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charts'!$J$98:$J$105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charts'!$L$98:$L$105</c:f>
              <c:numCache>
                <c:formatCode>0</c:formatCode>
                <c:ptCount val="8"/>
                <c:pt idx="0">
                  <c:v>252</c:v>
                </c:pt>
                <c:pt idx="1">
                  <c:v>122</c:v>
                </c:pt>
                <c:pt idx="2">
                  <c:v>1</c:v>
                </c:pt>
                <c:pt idx="4">
                  <c:v>50</c:v>
                </c:pt>
                <c:pt idx="5">
                  <c:v>47</c:v>
                </c:pt>
                <c:pt idx="6">
                  <c:v>10</c:v>
                </c:pt>
                <c:pt idx="7">
                  <c:v>188</c:v>
                </c:pt>
              </c:numCache>
            </c:numRef>
          </c:val>
        </c:ser>
        <c:ser>
          <c:idx val="2"/>
          <c:order val="2"/>
          <c:tx>
            <c:strRef>
              <c:f>'for charts'!$M$97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charts'!$J$98:$J$105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charts'!$M$98:$M$105</c:f>
              <c:numCache>
                <c:formatCode>0</c:formatCode>
                <c:ptCount val="8"/>
                <c:pt idx="0">
                  <c:v>407</c:v>
                </c:pt>
                <c:pt idx="1">
                  <c:v>122</c:v>
                </c:pt>
                <c:pt idx="2">
                  <c:v>46</c:v>
                </c:pt>
                <c:pt idx="4">
                  <c:v>41</c:v>
                </c:pt>
                <c:pt idx="5">
                  <c:v>47</c:v>
                </c:pt>
                <c:pt idx="6">
                  <c:v>35</c:v>
                </c:pt>
                <c:pt idx="7">
                  <c:v>19</c:v>
                </c:pt>
              </c:numCache>
            </c:numRef>
          </c:val>
        </c:ser>
        <c:ser>
          <c:idx val="3"/>
          <c:order val="3"/>
          <c:tx>
            <c:strRef>
              <c:f>'for charts'!$N$97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charts'!$J$98:$J$105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charts'!$N$98:$N$105</c:f>
              <c:numCache>
                <c:formatCode>0</c:formatCode>
                <c:ptCount val="8"/>
                <c:pt idx="0">
                  <c:v>285</c:v>
                </c:pt>
                <c:pt idx="1">
                  <c:v>76</c:v>
                </c:pt>
                <c:pt idx="2">
                  <c:v>62</c:v>
                </c:pt>
                <c:pt idx="3">
                  <c:v>62</c:v>
                </c:pt>
                <c:pt idx="4">
                  <c:v>63</c:v>
                </c:pt>
                <c:pt idx="5">
                  <c:v>42</c:v>
                </c:pt>
                <c:pt idx="6">
                  <c:v>31</c:v>
                </c:pt>
                <c:pt idx="7">
                  <c:v>38</c:v>
                </c:pt>
              </c:numCache>
            </c:numRef>
          </c:val>
        </c:ser>
        <c:ser>
          <c:idx val="4"/>
          <c:order val="4"/>
          <c:tx>
            <c:strRef>
              <c:f>'for charts'!$O$97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charts'!$J$98:$J$105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charts'!$O$98:$O$105</c:f>
              <c:numCache>
                <c:formatCode>0</c:formatCode>
                <c:ptCount val="8"/>
                <c:pt idx="0">
                  <c:v>168</c:v>
                </c:pt>
                <c:pt idx="1">
                  <c:v>66</c:v>
                </c:pt>
                <c:pt idx="2">
                  <c:v>26</c:v>
                </c:pt>
                <c:pt idx="3">
                  <c:v>25</c:v>
                </c:pt>
                <c:pt idx="4">
                  <c:v>9</c:v>
                </c:pt>
                <c:pt idx="5">
                  <c:v>49</c:v>
                </c:pt>
                <c:pt idx="6">
                  <c:v>29</c:v>
                </c:pt>
                <c:pt idx="7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987456"/>
        <c:axId val="163988992"/>
      </c:barChart>
      <c:catAx>
        <c:axId val="16398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988992"/>
        <c:crosses val="autoZero"/>
        <c:auto val="1"/>
        <c:lblAlgn val="ctr"/>
        <c:lblOffset val="100"/>
        <c:tickMarkSkip val="1"/>
        <c:noMultiLvlLbl val="0"/>
      </c:catAx>
      <c:valAx>
        <c:axId val="163988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987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Lula Powell Stats</a:t>
            </a:r>
          </a:p>
        </c:rich>
      </c:tx>
      <c:layout>
        <c:manualLayout>
          <c:xMode val="edge"/>
          <c:yMode val="edge"/>
          <c:x val="0.43101711983887209"/>
          <c:y val="5.31208499335989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578046324269891E-2"/>
          <c:y val="6.1088977423638779E-2"/>
          <c:w val="0.89728096676737157"/>
          <c:h val="0.70119521912350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charts'!$K$109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charts'!$J$110:$J$117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charts'!$K$110:$K$117</c:f>
              <c:numCache>
                <c:formatCode>0</c:formatCode>
                <c:ptCount val="8"/>
                <c:pt idx="0">
                  <c:v>681</c:v>
                </c:pt>
                <c:pt idx="1">
                  <c:v>220</c:v>
                </c:pt>
                <c:pt idx="2">
                  <c:v>158</c:v>
                </c:pt>
                <c:pt idx="4">
                  <c:v>184</c:v>
                </c:pt>
                <c:pt idx="5">
                  <c:v>113</c:v>
                </c:pt>
                <c:pt idx="6">
                  <c:v>31</c:v>
                </c:pt>
                <c:pt idx="7">
                  <c:v>162</c:v>
                </c:pt>
              </c:numCache>
            </c:numRef>
          </c:val>
        </c:ser>
        <c:ser>
          <c:idx val="1"/>
          <c:order val="1"/>
          <c:tx>
            <c:strRef>
              <c:f>'for charts'!$L$109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charts'!$J$110:$J$117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charts'!$L$110:$L$117</c:f>
              <c:numCache>
                <c:formatCode>0</c:formatCode>
                <c:ptCount val="8"/>
                <c:pt idx="0">
                  <c:v>708</c:v>
                </c:pt>
                <c:pt idx="1">
                  <c:v>233</c:v>
                </c:pt>
                <c:pt idx="2">
                  <c:v>172</c:v>
                </c:pt>
                <c:pt idx="4">
                  <c:v>63</c:v>
                </c:pt>
                <c:pt idx="5">
                  <c:v>47</c:v>
                </c:pt>
                <c:pt idx="6">
                  <c:v>39</c:v>
                </c:pt>
                <c:pt idx="7">
                  <c:v>160</c:v>
                </c:pt>
              </c:numCache>
            </c:numRef>
          </c:val>
        </c:ser>
        <c:ser>
          <c:idx val="2"/>
          <c:order val="2"/>
          <c:tx>
            <c:strRef>
              <c:f>'for charts'!$M$109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charts'!$J$110:$J$117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charts'!$M$110:$M$117</c:f>
              <c:numCache>
                <c:formatCode>0</c:formatCode>
                <c:ptCount val="8"/>
                <c:pt idx="0">
                  <c:v>352</c:v>
                </c:pt>
                <c:pt idx="1">
                  <c:v>116</c:v>
                </c:pt>
                <c:pt idx="2">
                  <c:v>49</c:v>
                </c:pt>
                <c:pt idx="4">
                  <c:v>144</c:v>
                </c:pt>
                <c:pt idx="5">
                  <c:v>160</c:v>
                </c:pt>
                <c:pt idx="6">
                  <c:v>35</c:v>
                </c:pt>
                <c:pt idx="7">
                  <c:v>42</c:v>
                </c:pt>
              </c:numCache>
            </c:numRef>
          </c:val>
        </c:ser>
        <c:ser>
          <c:idx val="3"/>
          <c:order val="3"/>
          <c:tx>
            <c:strRef>
              <c:f>'for charts'!$N$109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charts'!$J$110:$J$117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charts'!$N$110:$N$117</c:f>
              <c:numCache>
                <c:formatCode>0</c:formatCode>
                <c:ptCount val="8"/>
                <c:pt idx="0">
                  <c:v>116</c:v>
                </c:pt>
                <c:pt idx="1">
                  <c:v>57</c:v>
                </c:pt>
                <c:pt idx="2">
                  <c:v>99</c:v>
                </c:pt>
                <c:pt idx="3">
                  <c:v>98</c:v>
                </c:pt>
                <c:pt idx="4">
                  <c:v>49</c:v>
                </c:pt>
                <c:pt idx="5">
                  <c:v>145</c:v>
                </c:pt>
                <c:pt idx="6">
                  <c:v>30</c:v>
                </c:pt>
                <c:pt idx="7">
                  <c:v>1</c:v>
                </c:pt>
              </c:numCache>
            </c:numRef>
          </c:val>
        </c:ser>
        <c:ser>
          <c:idx val="4"/>
          <c:order val="4"/>
          <c:tx>
            <c:strRef>
              <c:f>'for charts'!$O$109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charts'!$J$110:$J$117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charts'!$O$110:$O$117</c:f>
              <c:numCache>
                <c:formatCode>0</c:formatCode>
                <c:ptCount val="8"/>
                <c:pt idx="0">
                  <c:v>123</c:v>
                </c:pt>
                <c:pt idx="1">
                  <c:v>33</c:v>
                </c:pt>
                <c:pt idx="2">
                  <c:v>28</c:v>
                </c:pt>
                <c:pt idx="3">
                  <c:v>28</c:v>
                </c:pt>
                <c:pt idx="4">
                  <c:v>12</c:v>
                </c:pt>
                <c:pt idx="5">
                  <c:v>16</c:v>
                </c:pt>
                <c:pt idx="6">
                  <c:v>24</c:v>
                </c:pt>
                <c:pt idx="7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251904"/>
        <c:axId val="164257792"/>
      </c:barChart>
      <c:catAx>
        <c:axId val="164251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257792"/>
        <c:crosses val="autoZero"/>
        <c:auto val="1"/>
        <c:lblAlgn val="ctr"/>
        <c:lblOffset val="100"/>
        <c:tickMarkSkip val="1"/>
        <c:noMultiLvlLbl val="0"/>
      </c:catAx>
      <c:valAx>
        <c:axId val="164257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2519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Eddie Reeves Stats</a:t>
            </a:r>
          </a:p>
        </c:rich>
      </c:tx>
      <c:layout>
        <c:manualLayout>
          <c:xMode val="edge"/>
          <c:yMode val="edge"/>
          <c:x val="0.42179616548940463"/>
          <c:y val="6.657789613848202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744702320887986E-2"/>
          <c:y val="5.5925432756324903E-2"/>
          <c:w val="0.88698284561049445"/>
          <c:h val="0.70572569906790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charts'!$K$122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charts'!$J$123:$J$130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charts'!$K$123:$K$130</c:f>
              <c:numCache>
                <c:formatCode>0</c:formatCode>
                <c:ptCount val="8"/>
                <c:pt idx="0">
                  <c:v>1361</c:v>
                </c:pt>
                <c:pt idx="1">
                  <c:v>120</c:v>
                </c:pt>
                <c:pt idx="2">
                  <c:v>251</c:v>
                </c:pt>
                <c:pt idx="4">
                  <c:v>20</c:v>
                </c:pt>
                <c:pt idx="5">
                  <c:v>48</c:v>
                </c:pt>
                <c:pt idx="6">
                  <c:v>11</c:v>
                </c:pt>
                <c:pt idx="7">
                  <c:v>97</c:v>
                </c:pt>
              </c:numCache>
            </c:numRef>
          </c:val>
        </c:ser>
        <c:ser>
          <c:idx val="1"/>
          <c:order val="1"/>
          <c:tx>
            <c:strRef>
              <c:f>'for charts'!$L$122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charts'!$J$123:$J$130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charts'!$L$123:$L$130</c:f>
              <c:numCache>
                <c:formatCode>0</c:formatCode>
                <c:ptCount val="8"/>
                <c:pt idx="0">
                  <c:v>691</c:v>
                </c:pt>
                <c:pt idx="1">
                  <c:v>134</c:v>
                </c:pt>
                <c:pt idx="2">
                  <c:v>47</c:v>
                </c:pt>
                <c:pt idx="4">
                  <c:v>24</c:v>
                </c:pt>
                <c:pt idx="5">
                  <c:v>592</c:v>
                </c:pt>
                <c:pt idx="6">
                  <c:v>12</c:v>
                </c:pt>
                <c:pt idx="7">
                  <c:v>33</c:v>
                </c:pt>
              </c:numCache>
            </c:numRef>
          </c:val>
        </c:ser>
        <c:ser>
          <c:idx val="2"/>
          <c:order val="2"/>
          <c:tx>
            <c:strRef>
              <c:f>'for charts'!$M$122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charts'!$J$123:$J$130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charts'!$M$123:$M$130</c:f>
              <c:numCache>
                <c:formatCode>0</c:formatCode>
                <c:ptCount val="8"/>
                <c:pt idx="0">
                  <c:v>599</c:v>
                </c:pt>
                <c:pt idx="1">
                  <c:v>75</c:v>
                </c:pt>
                <c:pt idx="2">
                  <c:v>59</c:v>
                </c:pt>
                <c:pt idx="4">
                  <c:v>5</c:v>
                </c:pt>
                <c:pt idx="5">
                  <c:v>205</c:v>
                </c:pt>
                <c:pt idx="6">
                  <c:v>14</c:v>
                </c:pt>
                <c:pt idx="7">
                  <c:v>162</c:v>
                </c:pt>
              </c:numCache>
            </c:numRef>
          </c:val>
        </c:ser>
        <c:ser>
          <c:idx val="3"/>
          <c:order val="3"/>
          <c:tx>
            <c:strRef>
              <c:f>'for charts'!$N$122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charts'!$J$123:$J$130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charts'!$N$123:$N$130</c:f>
              <c:numCache>
                <c:formatCode>0</c:formatCode>
                <c:ptCount val="8"/>
                <c:pt idx="0">
                  <c:v>494</c:v>
                </c:pt>
                <c:pt idx="1">
                  <c:v>42</c:v>
                </c:pt>
                <c:pt idx="2">
                  <c:v>75</c:v>
                </c:pt>
                <c:pt idx="3">
                  <c:v>75</c:v>
                </c:pt>
                <c:pt idx="4">
                  <c:v>127</c:v>
                </c:pt>
                <c:pt idx="5">
                  <c:v>38</c:v>
                </c:pt>
                <c:pt idx="6">
                  <c:v>14</c:v>
                </c:pt>
                <c:pt idx="7">
                  <c:v>10</c:v>
                </c:pt>
              </c:numCache>
            </c:numRef>
          </c:val>
        </c:ser>
        <c:ser>
          <c:idx val="4"/>
          <c:order val="4"/>
          <c:tx>
            <c:strRef>
              <c:f>'for charts'!$O$122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charts'!$J$123:$J$130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charts'!$O$123:$O$130</c:f>
              <c:numCache>
                <c:formatCode>0</c:formatCode>
                <c:ptCount val="8"/>
                <c:pt idx="0">
                  <c:v>349</c:v>
                </c:pt>
                <c:pt idx="1">
                  <c:v>41</c:v>
                </c:pt>
                <c:pt idx="2">
                  <c:v>1</c:v>
                </c:pt>
                <c:pt idx="3">
                  <c:v>1</c:v>
                </c:pt>
                <c:pt idx="4">
                  <c:v>21</c:v>
                </c:pt>
                <c:pt idx="5">
                  <c:v>145</c:v>
                </c:pt>
                <c:pt idx="6">
                  <c:v>14</c:v>
                </c:pt>
                <c:pt idx="7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422400"/>
        <c:axId val="164423936"/>
      </c:barChart>
      <c:catAx>
        <c:axId val="16442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423936"/>
        <c:crosses val="autoZero"/>
        <c:auto val="1"/>
        <c:lblAlgn val="ctr"/>
        <c:lblOffset val="100"/>
        <c:tickMarkSkip val="1"/>
        <c:noMultiLvlLbl val="0"/>
      </c:catAx>
      <c:valAx>
        <c:axId val="164423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4224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Barney Stegall Stats</a:t>
            </a:r>
          </a:p>
        </c:rich>
      </c:tx>
      <c:layout>
        <c:manualLayout>
          <c:xMode val="edge"/>
          <c:yMode val="edge"/>
          <c:x val="0.4186046511627907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001011122345807E-2"/>
          <c:y val="4.8257372654155493E-2"/>
          <c:w val="0.87259858442871585"/>
          <c:h val="0.71179624664879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charts'!$K$135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charts'!$J$136:$J$143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charts'!$K$136:$K$143</c:f>
              <c:numCache>
                <c:formatCode>0</c:formatCode>
                <c:ptCount val="8"/>
                <c:pt idx="0">
                  <c:v>832</c:v>
                </c:pt>
                <c:pt idx="1">
                  <c:v>154</c:v>
                </c:pt>
                <c:pt idx="2">
                  <c:v>102</c:v>
                </c:pt>
                <c:pt idx="4">
                  <c:v>158</c:v>
                </c:pt>
                <c:pt idx="5">
                  <c:v>176</c:v>
                </c:pt>
                <c:pt idx="6">
                  <c:v>24</c:v>
                </c:pt>
                <c:pt idx="7">
                  <c:v>435</c:v>
                </c:pt>
              </c:numCache>
            </c:numRef>
          </c:val>
        </c:ser>
        <c:ser>
          <c:idx val="1"/>
          <c:order val="1"/>
          <c:tx>
            <c:strRef>
              <c:f>'for charts'!$L$135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charts'!$J$136:$J$143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charts'!$L$136:$L$143</c:f>
              <c:numCache>
                <c:formatCode>0</c:formatCode>
                <c:ptCount val="8"/>
                <c:pt idx="0">
                  <c:v>812</c:v>
                </c:pt>
                <c:pt idx="1">
                  <c:v>136</c:v>
                </c:pt>
                <c:pt idx="2">
                  <c:v>354</c:v>
                </c:pt>
                <c:pt idx="4">
                  <c:v>77</c:v>
                </c:pt>
                <c:pt idx="5">
                  <c:v>22</c:v>
                </c:pt>
                <c:pt idx="6">
                  <c:v>28</c:v>
                </c:pt>
                <c:pt idx="7">
                  <c:v>81</c:v>
                </c:pt>
              </c:numCache>
            </c:numRef>
          </c:val>
        </c:ser>
        <c:ser>
          <c:idx val="2"/>
          <c:order val="2"/>
          <c:tx>
            <c:strRef>
              <c:f>'for charts'!$M$135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charts'!$J$136:$J$143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charts'!$M$136:$M$143</c:f>
              <c:numCache>
                <c:formatCode>0</c:formatCode>
                <c:ptCount val="8"/>
                <c:pt idx="0">
                  <c:v>710</c:v>
                </c:pt>
                <c:pt idx="1">
                  <c:v>106</c:v>
                </c:pt>
                <c:pt idx="2">
                  <c:v>116</c:v>
                </c:pt>
                <c:pt idx="4">
                  <c:v>99</c:v>
                </c:pt>
                <c:pt idx="5">
                  <c:v>164</c:v>
                </c:pt>
                <c:pt idx="6">
                  <c:v>32</c:v>
                </c:pt>
                <c:pt idx="7">
                  <c:v>28</c:v>
                </c:pt>
              </c:numCache>
            </c:numRef>
          </c:val>
        </c:ser>
        <c:ser>
          <c:idx val="3"/>
          <c:order val="3"/>
          <c:tx>
            <c:strRef>
              <c:f>'for charts'!$N$135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charts'!$J$136:$J$143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charts'!$N$136:$N$143</c:f>
              <c:numCache>
                <c:formatCode>0</c:formatCode>
                <c:ptCount val="8"/>
                <c:pt idx="0">
                  <c:v>419</c:v>
                </c:pt>
                <c:pt idx="1">
                  <c:v>70</c:v>
                </c:pt>
                <c:pt idx="2">
                  <c:v>94</c:v>
                </c:pt>
                <c:pt idx="3">
                  <c:v>94</c:v>
                </c:pt>
                <c:pt idx="4">
                  <c:v>111</c:v>
                </c:pt>
                <c:pt idx="5">
                  <c:v>237</c:v>
                </c:pt>
                <c:pt idx="6">
                  <c:v>29</c:v>
                </c:pt>
                <c:pt idx="7">
                  <c:v>9</c:v>
                </c:pt>
              </c:numCache>
            </c:numRef>
          </c:val>
        </c:ser>
        <c:ser>
          <c:idx val="4"/>
          <c:order val="4"/>
          <c:tx>
            <c:strRef>
              <c:f>'for charts'!$O$135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charts'!$J$136:$J$143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charts'!$O$136:$O$143</c:f>
              <c:numCache>
                <c:formatCode>0</c:formatCode>
                <c:ptCount val="8"/>
                <c:pt idx="0">
                  <c:v>480</c:v>
                </c:pt>
                <c:pt idx="1">
                  <c:v>65</c:v>
                </c:pt>
                <c:pt idx="2">
                  <c:v>139</c:v>
                </c:pt>
                <c:pt idx="3">
                  <c:v>139</c:v>
                </c:pt>
                <c:pt idx="4">
                  <c:v>49</c:v>
                </c:pt>
                <c:pt idx="5">
                  <c:v>37</c:v>
                </c:pt>
                <c:pt idx="6">
                  <c:v>29</c:v>
                </c:pt>
                <c:pt idx="7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338688"/>
        <c:axId val="164352768"/>
      </c:barChart>
      <c:catAx>
        <c:axId val="16433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352768"/>
        <c:crosses val="autoZero"/>
        <c:auto val="1"/>
        <c:lblAlgn val="ctr"/>
        <c:lblOffset val="100"/>
        <c:tickMarkSkip val="1"/>
        <c:noMultiLvlLbl val="0"/>
      </c:catAx>
      <c:valAx>
        <c:axId val="164352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3386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Bill Warner Stats</a:t>
            </a:r>
          </a:p>
        </c:rich>
      </c:tx>
      <c:layout>
        <c:manualLayout>
          <c:xMode val="edge"/>
          <c:yMode val="edge"/>
          <c:x val="0.43383084577114428"/>
          <c:y val="4.032258064516128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592039800995025E-2"/>
          <c:y val="6.3172043010752688E-2"/>
          <c:w val="0.89751243781094525"/>
          <c:h val="0.696236559139784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charts'!$K$147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charts'!$J$148:$J$155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charts'!$K$148:$K$155</c:f>
              <c:numCache>
                <c:formatCode>0</c:formatCode>
                <c:ptCount val="8"/>
                <c:pt idx="0">
                  <c:v>1144</c:v>
                </c:pt>
                <c:pt idx="1">
                  <c:v>193</c:v>
                </c:pt>
                <c:pt idx="2">
                  <c:v>614</c:v>
                </c:pt>
                <c:pt idx="4">
                  <c:v>446</c:v>
                </c:pt>
                <c:pt idx="5">
                  <c:v>61</c:v>
                </c:pt>
                <c:pt idx="6">
                  <c:v>44</c:v>
                </c:pt>
                <c:pt idx="7">
                  <c:v>352</c:v>
                </c:pt>
              </c:numCache>
            </c:numRef>
          </c:val>
        </c:ser>
        <c:ser>
          <c:idx val="1"/>
          <c:order val="1"/>
          <c:tx>
            <c:strRef>
              <c:f>'for charts'!$L$147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charts'!$J$148:$J$155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charts'!$L$148:$L$155</c:f>
              <c:numCache>
                <c:formatCode>0</c:formatCode>
                <c:ptCount val="8"/>
                <c:pt idx="0">
                  <c:v>833</c:v>
                </c:pt>
                <c:pt idx="1">
                  <c:v>191</c:v>
                </c:pt>
                <c:pt idx="2">
                  <c:v>455</c:v>
                </c:pt>
                <c:pt idx="4">
                  <c:v>323</c:v>
                </c:pt>
                <c:pt idx="5">
                  <c:v>49</c:v>
                </c:pt>
                <c:pt idx="6">
                  <c:v>52</c:v>
                </c:pt>
                <c:pt idx="7">
                  <c:v>106</c:v>
                </c:pt>
              </c:numCache>
            </c:numRef>
          </c:val>
        </c:ser>
        <c:ser>
          <c:idx val="2"/>
          <c:order val="2"/>
          <c:tx>
            <c:strRef>
              <c:f>'for charts'!$M$147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charts'!$J$148:$J$155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charts'!$M$148:$M$155</c:f>
              <c:numCache>
                <c:formatCode>0</c:formatCode>
                <c:ptCount val="8"/>
                <c:pt idx="0">
                  <c:v>638</c:v>
                </c:pt>
                <c:pt idx="1">
                  <c:v>97</c:v>
                </c:pt>
                <c:pt idx="2">
                  <c:v>440</c:v>
                </c:pt>
                <c:pt idx="4">
                  <c:v>574</c:v>
                </c:pt>
                <c:pt idx="5">
                  <c:v>120</c:v>
                </c:pt>
                <c:pt idx="6">
                  <c:v>45</c:v>
                </c:pt>
                <c:pt idx="7">
                  <c:v>51</c:v>
                </c:pt>
              </c:numCache>
            </c:numRef>
          </c:val>
        </c:ser>
        <c:ser>
          <c:idx val="3"/>
          <c:order val="3"/>
          <c:tx>
            <c:strRef>
              <c:f>'for charts'!$N$147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charts'!$J$148:$J$155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charts'!$N$148:$N$155</c:f>
              <c:numCache>
                <c:formatCode>0</c:formatCode>
                <c:ptCount val="8"/>
                <c:pt idx="0">
                  <c:v>247</c:v>
                </c:pt>
                <c:pt idx="1">
                  <c:v>59</c:v>
                </c:pt>
                <c:pt idx="2">
                  <c:v>233</c:v>
                </c:pt>
                <c:pt idx="3">
                  <c:v>174</c:v>
                </c:pt>
                <c:pt idx="4">
                  <c:v>295</c:v>
                </c:pt>
                <c:pt idx="5">
                  <c:v>140</c:v>
                </c:pt>
                <c:pt idx="6">
                  <c:v>37</c:v>
                </c:pt>
                <c:pt idx="7">
                  <c:v>15</c:v>
                </c:pt>
              </c:numCache>
            </c:numRef>
          </c:val>
        </c:ser>
        <c:ser>
          <c:idx val="4"/>
          <c:order val="4"/>
          <c:tx>
            <c:strRef>
              <c:f>'for charts'!$O$147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charts'!$J$148:$J$155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charts'!$O$148:$O$155</c:f>
              <c:numCache>
                <c:formatCode>0</c:formatCode>
                <c:ptCount val="8"/>
                <c:pt idx="0">
                  <c:v>289</c:v>
                </c:pt>
                <c:pt idx="1">
                  <c:v>48</c:v>
                </c:pt>
                <c:pt idx="2">
                  <c:v>160</c:v>
                </c:pt>
                <c:pt idx="3">
                  <c:v>122</c:v>
                </c:pt>
                <c:pt idx="4">
                  <c:v>68</c:v>
                </c:pt>
                <c:pt idx="5">
                  <c:v>35</c:v>
                </c:pt>
                <c:pt idx="6">
                  <c:v>30</c:v>
                </c:pt>
                <c:pt idx="7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939904"/>
        <c:axId val="170941440"/>
      </c:barChart>
      <c:catAx>
        <c:axId val="170939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0941440"/>
        <c:crosses val="autoZero"/>
        <c:auto val="1"/>
        <c:lblAlgn val="ctr"/>
        <c:lblOffset val="100"/>
        <c:tickMarkSkip val="1"/>
        <c:noMultiLvlLbl val="0"/>
      </c:catAx>
      <c:valAx>
        <c:axId val="170941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09399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Dale Yarborough Stats</a:t>
            </a:r>
          </a:p>
        </c:rich>
      </c:tx>
      <c:layout>
        <c:manualLayout>
          <c:xMode val="edge"/>
          <c:yMode val="edge"/>
          <c:x val="0.40899795501022496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34560327198361E-2"/>
          <c:y val="5.2980132450331126E-2"/>
          <c:w val="0.88445807770961149"/>
          <c:h val="0.709933774834437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charts'!$K$159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charts'!$J$160:$J$167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charts'!$K$160:$K$167</c:f>
              <c:numCache>
                <c:formatCode>0</c:formatCode>
                <c:ptCount val="8"/>
                <c:pt idx="0">
                  <c:v>56</c:v>
                </c:pt>
                <c:pt idx="1">
                  <c:v>12</c:v>
                </c:pt>
                <c:pt idx="2">
                  <c:v>88</c:v>
                </c:pt>
                <c:pt idx="4">
                  <c:v>24</c:v>
                </c:pt>
                <c:pt idx="5">
                  <c:v>15</c:v>
                </c:pt>
                <c:pt idx="6">
                  <c:v>10</c:v>
                </c:pt>
                <c:pt idx="7">
                  <c:v>4</c:v>
                </c:pt>
              </c:numCache>
            </c:numRef>
          </c:val>
        </c:ser>
        <c:ser>
          <c:idx val="1"/>
          <c:order val="1"/>
          <c:tx>
            <c:strRef>
              <c:f>'for charts'!$L$159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charts'!$J$160:$J$167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charts'!$L$160:$L$167</c:f>
              <c:numCache>
                <c:formatCode>0</c:formatCode>
                <c:ptCount val="8"/>
                <c:pt idx="0">
                  <c:v>555</c:v>
                </c:pt>
                <c:pt idx="1">
                  <c:v>52</c:v>
                </c:pt>
                <c:pt idx="2">
                  <c:v>85</c:v>
                </c:pt>
                <c:pt idx="4">
                  <c:v>25</c:v>
                </c:pt>
                <c:pt idx="5">
                  <c:v>11</c:v>
                </c:pt>
                <c:pt idx="6">
                  <c:v>23</c:v>
                </c:pt>
                <c:pt idx="7">
                  <c:v>56</c:v>
                </c:pt>
              </c:numCache>
            </c:numRef>
          </c:val>
        </c:ser>
        <c:ser>
          <c:idx val="2"/>
          <c:order val="2"/>
          <c:tx>
            <c:strRef>
              <c:f>'for charts'!$M$159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charts'!$J$160:$J$167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charts'!$M$160:$M$167</c:f>
              <c:numCache>
                <c:formatCode>0</c:formatCode>
                <c:ptCount val="8"/>
                <c:pt idx="0">
                  <c:v>556</c:v>
                </c:pt>
                <c:pt idx="1">
                  <c:v>44</c:v>
                </c:pt>
                <c:pt idx="2">
                  <c:v>106</c:v>
                </c:pt>
                <c:pt idx="4">
                  <c:v>73</c:v>
                </c:pt>
                <c:pt idx="5">
                  <c:v>38</c:v>
                </c:pt>
                <c:pt idx="6">
                  <c:v>24</c:v>
                </c:pt>
                <c:pt idx="7">
                  <c:v>12</c:v>
                </c:pt>
              </c:numCache>
            </c:numRef>
          </c:val>
        </c:ser>
        <c:ser>
          <c:idx val="3"/>
          <c:order val="3"/>
          <c:tx>
            <c:strRef>
              <c:f>'for charts'!$N$159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charts'!$J$160:$J$167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charts'!$N$160:$N$167</c:f>
              <c:numCache>
                <c:formatCode>0</c:formatCode>
                <c:ptCount val="8"/>
                <c:pt idx="0">
                  <c:v>233</c:v>
                </c:pt>
                <c:pt idx="1">
                  <c:v>41</c:v>
                </c:pt>
                <c:pt idx="2">
                  <c:v>59</c:v>
                </c:pt>
                <c:pt idx="3">
                  <c:v>59</c:v>
                </c:pt>
                <c:pt idx="4">
                  <c:v>77</c:v>
                </c:pt>
                <c:pt idx="5">
                  <c:v>172</c:v>
                </c:pt>
                <c:pt idx="6">
                  <c:v>32</c:v>
                </c:pt>
                <c:pt idx="7">
                  <c:v>19</c:v>
                </c:pt>
              </c:numCache>
            </c:numRef>
          </c:val>
        </c:ser>
        <c:ser>
          <c:idx val="4"/>
          <c:order val="4"/>
          <c:tx>
            <c:strRef>
              <c:f>'for charts'!$O$159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charts'!$J$160:$J$167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charts'!$O$160:$O$167</c:f>
              <c:numCache>
                <c:formatCode>0</c:formatCode>
                <c:ptCount val="8"/>
                <c:pt idx="0">
                  <c:v>194</c:v>
                </c:pt>
                <c:pt idx="1">
                  <c:v>46</c:v>
                </c:pt>
                <c:pt idx="2">
                  <c:v>20</c:v>
                </c:pt>
                <c:pt idx="3">
                  <c:v>20</c:v>
                </c:pt>
                <c:pt idx="4">
                  <c:v>15</c:v>
                </c:pt>
                <c:pt idx="5">
                  <c:v>37</c:v>
                </c:pt>
                <c:pt idx="6">
                  <c:v>38</c:v>
                </c:pt>
                <c:pt idx="7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986880"/>
        <c:axId val="171000960"/>
      </c:barChart>
      <c:catAx>
        <c:axId val="17098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1000960"/>
        <c:crosses val="autoZero"/>
        <c:auto val="1"/>
        <c:lblAlgn val="ctr"/>
        <c:lblOffset val="100"/>
        <c:tickMarkSkip val="1"/>
        <c:noMultiLvlLbl val="0"/>
      </c:catAx>
      <c:valAx>
        <c:axId val="171000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09868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Servicing Within 180 Days</a:t>
            </a:r>
          </a:p>
        </c:rich>
      </c:tx>
      <c:layout>
        <c:manualLayout>
          <c:xMode val="edge"/>
          <c:yMode val="edge"/>
          <c:x val="0.39717741935483869"/>
          <c:y val="1.19205298013245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8225806451613"/>
          <c:y val="7.9470198675496692E-2"/>
          <c:w val="0.88608870967741937"/>
          <c:h val="0.662251655629139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charts'!$B$62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charts'!$A$63:$A$77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charts'!$B$63:$B$77</c:f>
              <c:numCache>
                <c:formatCode>0%</c:formatCode>
                <c:ptCount val="15"/>
                <c:pt idx="0">
                  <c:v>0.5</c:v>
                </c:pt>
                <c:pt idx="1">
                  <c:v>0.67924528301886788</c:v>
                </c:pt>
                <c:pt idx="2">
                  <c:v>0.18620689655172415</c:v>
                </c:pt>
                <c:pt idx="3">
                  <c:v>0</c:v>
                </c:pt>
                <c:pt idx="4">
                  <c:v>0</c:v>
                </c:pt>
                <c:pt idx="5">
                  <c:v>0.36708860759493672</c:v>
                </c:pt>
                <c:pt idx="6">
                  <c:v>0.46641791044776121</c:v>
                </c:pt>
                <c:pt idx="7">
                  <c:v>0</c:v>
                </c:pt>
                <c:pt idx="8">
                  <c:v>0</c:v>
                </c:pt>
                <c:pt idx="9">
                  <c:v>0.2125984251968504</c:v>
                </c:pt>
                <c:pt idx="10">
                  <c:v>0.2</c:v>
                </c:pt>
                <c:pt idx="11">
                  <c:v>0.67816091954022983</c:v>
                </c:pt>
                <c:pt idx="12">
                  <c:v>0</c:v>
                </c:pt>
                <c:pt idx="13">
                  <c:v>0.58256880733944949</c:v>
                </c:pt>
                <c:pt idx="14">
                  <c:v>0.25842777479391005</c:v>
                </c:pt>
              </c:numCache>
            </c:numRef>
          </c:val>
        </c:ser>
        <c:ser>
          <c:idx val="1"/>
          <c:order val="1"/>
          <c:tx>
            <c:strRef>
              <c:f>'for charts'!$C$62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charts'!$A$63:$A$77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charts'!$C$63:$C$77</c:f>
              <c:numCache>
                <c:formatCode>0%</c:formatCode>
                <c:ptCount val="15"/>
                <c:pt idx="0">
                  <c:v>0.74436090225563911</c:v>
                </c:pt>
                <c:pt idx="1">
                  <c:v>0.1702127659574468</c:v>
                </c:pt>
                <c:pt idx="2">
                  <c:v>0.22580645161290322</c:v>
                </c:pt>
                <c:pt idx="3">
                  <c:v>0</c:v>
                </c:pt>
                <c:pt idx="4">
                  <c:v>0.11764705882352941</c:v>
                </c:pt>
                <c:pt idx="5">
                  <c:v>0.2857142857142857</c:v>
                </c:pt>
                <c:pt idx="6">
                  <c:v>0.31309904153354634</c:v>
                </c:pt>
                <c:pt idx="7">
                  <c:v>0</c:v>
                </c:pt>
                <c:pt idx="8">
                  <c:v>0.63636363636363635</c:v>
                </c:pt>
                <c:pt idx="9">
                  <c:v>0.4050632911392405</c:v>
                </c:pt>
                <c:pt idx="10">
                  <c:v>0.55555555555555558</c:v>
                </c:pt>
                <c:pt idx="11">
                  <c:v>0.53254437869822491</c:v>
                </c:pt>
                <c:pt idx="12">
                  <c:v>0.52697095435684649</c:v>
                </c:pt>
                <c:pt idx="13">
                  <c:v>0.10638297872340426</c:v>
                </c:pt>
                <c:pt idx="14">
                  <c:v>0.70544207044519935</c:v>
                </c:pt>
              </c:numCache>
            </c:numRef>
          </c:val>
        </c:ser>
        <c:ser>
          <c:idx val="2"/>
          <c:order val="2"/>
          <c:tx>
            <c:strRef>
              <c:f>'for charts'!$D$62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charts'!$A$63:$A$77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charts'!$D$63:$D$77</c:f>
              <c:numCache>
                <c:formatCode>0%</c:formatCode>
                <c:ptCount val="15"/>
                <c:pt idx="0">
                  <c:v>0.69</c:v>
                </c:pt>
                <c:pt idx="1">
                  <c:v>0.25</c:v>
                </c:pt>
                <c:pt idx="2">
                  <c:v>0.21</c:v>
                </c:pt>
                <c:pt idx="3">
                  <c:v>0</c:v>
                </c:pt>
                <c:pt idx="4">
                  <c:v>0.56000000000000005</c:v>
                </c:pt>
                <c:pt idx="5">
                  <c:v>0.38</c:v>
                </c:pt>
                <c:pt idx="6">
                  <c:v>0.76</c:v>
                </c:pt>
                <c:pt idx="7">
                  <c:v>0</c:v>
                </c:pt>
                <c:pt idx="8">
                  <c:v>0.66</c:v>
                </c:pt>
                <c:pt idx="9">
                  <c:v>0.44</c:v>
                </c:pt>
                <c:pt idx="10">
                  <c:v>0.42</c:v>
                </c:pt>
                <c:pt idx="11">
                  <c:v>0.66</c:v>
                </c:pt>
                <c:pt idx="12">
                  <c:v>0.67</c:v>
                </c:pt>
                <c:pt idx="13">
                  <c:v>0.11</c:v>
                </c:pt>
                <c:pt idx="14">
                  <c:v>0</c:v>
                </c:pt>
              </c:numCache>
            </c:numRef>
          </c:val>
        </c:ser>
        <c:ser>
          <c:idx val="3"/>
          <c:order val="3"/>
          <c:tx>
            <c:strRef>
              <c:f>'for charts'!$E$62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charts'!$A$63:$A$77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charts'!$E$63:$E$77</c:f>
              <c:numCache>
                <c:formatCode>0%</c:formatCode>
                <c:ptCount val="15"/>
                <c:pt idx="0">
                  <c:v>0.84375</c:v>
                </c:pt>
                <c:pt idx="1">
                  <c:v>0.99295774647887325</c:v>
                </c:pt>
                <c:pt idx="2">
                  <c:v>0.91954022988505746</c:v>
                </c:pt>
                <c:pt idx="3">
                  <c:v>1</c:v>
                </c:pt>
                <c:pt idx="4">
                  <c:v>0.80851063829787229</c:v>
                </c:pt>
                <c:pt idx="5">
                  <c:v>0.98963730569948183</c:v>
                </c:pt>
                <c:pt idx="6">
                  <c:v>0.98976109215017061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0.94897959183673475</c:v>
                </c:pt>
                <c:pt idx="11">
                  <c:v>0.98974358974358978</c:v>
                </c:pt>
                <c:pt idx="12">
                  <c:v>0.99056603773584906</c:v>
                </c:pt>
                <c:pt idx="13">
                  <c:v>0.87755102040816324</c:v>
                </c:pt>
                <c:pt idx="14">
                  <c:v>0</c:v>
                </c:pt>
              </c:numCache>
            </c:numRef>
          </c:val>
        </c:ser>
        <c:ser>
          <c:idx val="4"/>
          <c:order val="4"/>
          <c:tx>
            <c:strRef>
              <c:f>'for charts'!$F$62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charts'!$A$63:$A$77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charts'!$F$63:$F$77</c:f>
              <c:numCache>
                <c:formatCode>0%</c:formatCode>
                <c:ptCount val="15"/>
                <c:pt idx="0">
                  <c:v>0.83823529411764708</c:v>
                </c:pt>
                <c:pt idx="1">
                  <c:v>0.56874999999999998</c:v>
                </c:pt>
                <c:pt idx="2">
                  <c:v>0.65714285714285714</c:v>
                </c:pt>
                <c:pt idx="3">
                  <c:v>1</c:v>
                </c:pt>
                <c:pt idx="4">
                  <c:v>0.97297297297297303</c:v>
                </c:pt>
                <c:pt idx="5">
                  <c:v>0.81981981981981977</c:v>
                </c:pt>
                <c:pt idx="6">
                  <c:v>0.98051948051948057</c:v>
                </c:pt>
                <c:pt idx="7">
                  <c:v>0</c:v>
                </c:pt>
                <c:pt idx="8">
                  <c:v>0.69411764705882351</c:v>
                </c:pt>
                <c:pt idx="9">
                  <c:v>0.81521739130434778</c:v>
                </c:pt>
                <c:pt idx="10">
                  <c:v>0.73484848484848486</c:v>
                </c:pt>
                <c:pt idx="11">
                  <c:v>0.98449612403100772</c:v>
                </c:pt>
                <c:pt idx="12">
                  <c:v>0.95744680851063835</c:v>
                </c:pt>
                <c:pt idx="13">
                  <c:v>0.86021505376344087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145024"/>
        <c:axId val="164146560"/>
      </c:barChart>
      <c:catAx>
        <c:axId val="164145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146560"/>
        <c:crosses val="autoZero"/>
        <c:auto val="1"/>
        <c:lblAlgn val="ctr"/>
        <c:lblOffset val="100"/>
        <c:tickMarkSkip val="1"/>
        <c:noMultiLvlLbl val="0"/>
      </c:catAx>
      <c:valAx>
        <c:axId val="164146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1450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Registrations (Cumulative YTD)</a:t>
            </a:r>
          </a:p>
        </c:rich>
      </c:tx>
      <c:layout>
        <c:manualLayout>
          <c:xMode val="edge"/>
          <c:yMode val="edge"/>
          <c:x val="0.35555555555555557"/>
          <c:y val="2.00803212851405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939393939393934E-2"/>
          <c:y val="8.1659973226238289E-2"/>
          <c:w val="0.88383838383838387"/>
          <c:h val="0.618473895582329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charts'!$B$2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charts'!$A$3:$A$19</c:f>
              <c:strCache>
                <c:ptCount val="17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USMAPS</c:v>
                </c:pt>
                <c:pt idx="15">
                  <c:v>Prior Consultants</c:v>
                </c:pt>
                <c:pt idx="16">
                  <c:v>Raleigh Office</c:v>
                </c:pt>
              </c:strCache>
            </c:strRef>
          </c:cat>
          <c:val>
            <c:numRef>
              <c:f>'for charts'!$B$3:$B$19</c:f>
              <c:numCache>
                <c:formatCode>0</c:formatCode>
                <c:ptCount val="17"/>
                <c:pt idx="0">
                  <c:v>218</c:v>
                </c:pt>
                <c:pt idx="1">
                  <c:v>187</c:v>
                </c:pt>
                <c:pt idx="2">
                  <c:v>134</c:v>
                </c:pt>
                <c:pt idx="3">
                  <c:v>0</c:v>
                </c:pt>
                <c:pt idx="4">
                  <c:v>13</c:v>
                </c:pt>
                <c:pt idx="5">
                  <c:v>197</c:v>
                </c:pt>
                <c:pt idx="6">
                  <c:v>65</c:v>
                </c:pt>
                <c:pt idx="7">
                  <c:v>0</c:v>
                </c:pt>
                <c:pt idx="8">
                  <c:v>0</c:v>
                </c:pt>
                <c:pt idx="9">
                  <c:v>158</c:v>
                </c:pt>
                <c:pt idx="10">
                  <c:v>251</c:v>
                </c:pt>
                <c:pt idx="11">
                  <c:v>102</c:v>
                </c:pt>
                <c:pt idx="12">
                  <c:v>614</c:v>
                </c:pt>
                <c:pt idx="13">
                  <c:v>88</c:v>
                </c:pt>
                <c:pt idx="14">
                  <c:v>29</c:v>
                </c:pt>
                <c:pt idx="15">
                  <c:v>1371</c:v>
                </c:pt>
                <c:pt idx="16">
                  <c:v>0</c:v>
                </c:pt>
              </c:numCache>
            </c:numRef>
          </c:val>
        </c:ser>
        <c:ser>
          <c:idx val="1"/>
          <c:order val="1"/>
          <c:tx>
            <c:strRef>
              <c:f>'for charts'!$C$2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charts'!$A$3:$A$19</c:f>
              <c:strCache>
                <c:ptCount val="17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USMAPS</c:v>
                </c:pt>
                <c:pt idx="15">
                  <c:v>Prior Consultants</c:v>
                </c:pt>
                <c:pt idx="16">
                  <c:v>Raleigh Office</c:v>
                </c:pt>
              </c:strCache>
            </c:strRef>
          </c:cat>
          <c:val>
            <c:numRef>
              <c:f>'for charts'!$C$3:$C$19</c:f>
              <c:numCache>
                <c:formatCode>0</c:formatCode>
                <c:ptCount val="17"/>
                <c:pt idx="0">
                  <c:v>194</c:v>
                </c:pt>
                <c:pt idx="1">
                  <c:v>276</c:v>
                </c:pt>
                <c:pt idx="2">
                  <c:v>102</c:v>
                </c:pt>
                <c:pt idx="3">
                  <c:v>0</c:v>
                </c:pt>
                <c:pt idx="4">
                  <c:v>0</c:v>
                </c:pt>
                <c:pt idx="5">
                  <c:v>143</c:v>
                </c:pt>
                <c:pt idx="6">
                  <c:v>344</c:v>
                </c:pt>
                <c:pt idx="7">
                  <c:v>0</c:v>
                </c:pt>
                <c:pt idx="8">
                  <c:v>1</c:v>
                </c:pt>
                <c:pt idx="9">
                  <c:v>172</c:v>
                </c:pt>
                <c:pt idx="10">
                  <c:v>47</c:v>
                </c:pt>
                <c:pt idx="11">
                  <c:v>354</c:v>
                </c:pt>
                <c:pt idx="12">
                  <c:v>455</c:v>
                </c:pt>
                <c:pt idx="13">
                  <c:v>85</c:v>
                </c:pt>
                <c:pt idx="14">
                  <c:v>35</c:v>
                </c:pt>
                <c:pt idx="15">
                  <c:v>574</c:v>
                </c:pt>
                <c:pt idx="16">
                  <c:v>0</c:v>
                </c:pt>
              </c:numCache>
            </c:numRef>
          </c:val>
        </c:ser>
        <c:ser>
          <c:idx val="2"/>
          <c:order val="2"/>
          <c:tx>
            <c:strRef>
              <c:f>'for charts'!$D$2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charts'!$A$3:$A$19</c:f>
              <c:strCache>
                <c:ptCount val="17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USMAPS</c:v>
                </c:pt>
                <c:pt idx="15">
                  <c:v>Prior Consultants</c:v>
                </c:pt>
                <c:pt idx="16">
                  <c:v>Raleigh Office</c:v>
                </c:pt>
              </c:strCache>
            </c:strRef>
          </c:cat>
          <c:val>
            <c:numRef>
              <c:f>'for charts'!$D$3:$D$19</c:f>
              <c:numCache>
                <c:formatCode>0</c:formatCode>
                <c:ptCount val="17"/>
                <c:pt idx="0">
                  <c:v>57</c:v>
                </c:pt>
                <c:pt idx="1">
                  <c:v>214</c:v>
                </c:pt>
                <c:pt idx="2">
                  <c:v>160</c:v>
                </c:pt>
                <c:pt idx="3">
                  <c:v>0</c:v>
                </c:pt>
                <c:pt idx="4">
                  <c:v>16</c:v>
                </c:pt>
                <c:pt idx="5">
                  <c:v>69</c:v>
                </c:pt>
                <c:pt idx="6">
                  <c:v>704</c:v>
                </c:pt>
                <c:pt idx="7">
                  <c:v>0</c:v>
                </c:pt>
                <c:pt idx="8">
                  <c:v>46</c:v>
                </c:pt>
                <c:pt idx="9">
                  <c:v>49</c:v>
                </c:pt>
                <c:pt idx="10">
                  <c:v>59</c:v>
                </c:pt>
                <c:pt idx="11">
                  <c:v>116</c:v>
                </c:pt>
                <c:pt idx="12">
                  <c:v>440</c:v>
                </c:pt>
                <c:pt idx="13">
                  <c:v>106</c:v>
                </c:pt>
                <c:pt idx="14">
                  <c:v>7</c:v>
                </c:pt>
                <c:pt idx="15">
                  <c:v>143</c:v>
                </c:pt>
                <c:pt idx="16">
                  <c:v>0</c:v>
                </c:pt>
              </c:numCache>
            </c:numRef>
          </c:val>
        </c:ser>
        <c:ser>
          <c:idx val="3"/>
          <c:order val="3"/>
          <c:tx>
            <c:strRef>
              <c:f>'for charts'!$E$2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charts'!$A$3:$A$19</c:f>
              <c:strCache>
                <c:ptCount val="17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USMAPS</c:v>
                </c:pt>
                <c:pt idx="15">
                  <c:v>Prior Consultants</c:v>
                </c:pt>
                <c:pt idx="16">
                  <c:v>Raleigh Office</c:v>
                </c:pt>
              </c:strCache>
            </c:strRef>
          </c:cat>
          <c:val>
            <c:numRef>
              <c:f>'for charts'!$E$3:$E$19</c:f>
              <c:numCache>
                <c:formatCode>0</c:formatCode>
                <c:ptCount val="17"/>
                <c:pt idx="0">
                  <c:v>23</c:v>
                </c:pt>
                <c:pt idx="1">
                  <c:v>184</c:v>
                </c:pt>
                <c:pt idx="2">
                  <c:v>32</c:v>
                </c:pt>
                <c:pt idx="3">
                  <c:v>8</c:v>
                </c:pt>
                <c:pt idx="4">
                  <c:v>152</c:v>
                </c:pt>
                <c:pt idx="5">
                  <c:v>160</c:v>
                </c:pt>
                <c:pt idx="6">
                  <c:v>485</c:v>
                </c:pt>
                <c:pt idx="7">
                  <c:v>0</c:v>
                </c:pt>
                <c:pt idx="8">
                  <c:v>62</c:v>
                </c:pt>
                <c:pt idx="9">
                  <c:v>99</c:v>
                </c:pt>
                <c:pt idx="10">
                  <c:v>75</c:v>
                </c:pt>
                <c:pt idx="11">
                  <c:v>94</c:v>
                </c:pt>
                <c:pt idx="12">
                  <c:v>233</c:v>
                </c:pt>
                <c:pt idx="13">
                  <c:v>59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ser>
          <c:idx val="4"/>
          <c:order val="4"/>
          <c:tx>
            <c:strRef>
              <c:f>'for charts'!$F$2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charts'!$A$3:$A$19</c:f>
              <c:strCache>
                <c:ptCount val="17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USMAPS</c:v>
                </c:pt>
                <c:pt idx="15">
                  <c:v>Prior Consultants</c:v>
                </c:pt>
                <c:pt idx="16">
                  <c:v>Raleigh Office</c:v>
                </c:pt>
              </c:strCache>
            </c:strRef>
          </c:cat>
          <c:val>
            <c:numRef>
              <c:f>'for charts'!$F$3:$F$19</c:f>
              <c:numCache>
                <c:formatCode>0</c:formatCode>
                <c:ptCount val="17"/>
                <c:pt idx="0">
                  <c:v>13</c:v>
                </c:pt>
                <c:pt idx="1">
                  <c:v>249</c:v>
                </c:pt>
                <c:pt idx="2">
                  <c:v>6</c:v>
                </c:pt>
                <c:pt idx="3">
                  <c:v>0</c:v>
                </c:pt>
                <c:pt idx="4">
                  <c:v>93</c:v>
                </c:pt>
                <c:pt idx="5">
                  <c:v>153</c:v>
                </c:pt>
                <c:pt idx="6">
                  <c:v>205</c:v>
                </c:pt>
                <c:pt idx="7">
                  <c:v>0</c:v>
                </c:pt>
                <c:pt idx="8">
                  <c:v>26</c:v>
                </c:pt>
                <c:pt idx="9">
                  <c:v>28</c:v>
                </c:pt>
                <c:pt idx="10">
                  <c:v>1</c:v>
                </c:pt>
                <c:pt idx="11">
                  <c:v>139</c:v>
                </c:pt>
                <c:pt idx="12">
                  <c:v>160</c:v>
                </c:pt>
                <c:pt idx="13">
                  <c:v>20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361600"/>
        <c:axId val="172363136"/>
      </c:barChart>
      <c:catAx>
        <c:axId val="172361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2363136"/>
        <c:crosses val="autoZero"/>
        <c:auto val="1"/>
        <c:lblAlgn val="ctr"/>
        <c:lblOffset val="100"/>
        <c:tickMarkSkip val="1"/>
        <c:noMultiLvlLbl val="0"/>
      </c:catAx>
      <c:valAx>
        <c:axId val="172363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23616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Strategic Plan Goals and % Met</a:t>
            </a:r>
          </a:p>
        </c:rich>
      </c:tx>
      <c:layout>
        <c:manualLayout>
          <c:xMode val="edge"/>
          <c:yMode val="edge"/>
          <c:x val="0.37951807228915663"/>
          <c:y val="1.436781609195402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4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441767068273092"/>
          <c:y val="6.8965517241379309E-2"/>
          <c:w val="0.89156626506024095"/>
          <c:h val="0.826149425287356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'strat plan status'!$C$25</c:f>
              <c:strCache>
                <c:ptCount val="1"/>
                <c:pt idx="0">
                  <c:v>% of goal met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'strat plan status'!$B$26:$B$37</c:f>
              <c:strCache>
                <c:ptCount val="12"/>
                <c:pt idx="0">
                  <c:v>Goal 1 Obj. 1</c:v>
                </c:pt>
                <c:pt idx="1">
                  <c:v>Goal 1 Obj. 2</c:v>
                </c:pt>
                <c:pt idx="3">
                  <c:v>Goal 2 Obj. 1</c:v>
                </c:pt>
                <c:pt idx="4">
                  <c:v>Goal 2 Obj. 2</c:v>
                </c:pt>
                <c:pt idx="5">
                  <c:v>Goal 2 Obj. 3 </c:v>
                </c:pt>
                <c:pt idx="6">
                  <c:v>Goal 2 Obj. 4</c:v>
                </c:pt>
                <c:pt idx="7">
                  <c:v>Goal 2 Obj. 5</c:v>
                </c:pt>
                <c:pt idx="9">
                  <c:v>Goal 3 Obj. 1</c:v>
                </c:pt>
                <c:pt idx="10">
                  <c:v>Goal 3 Obj. 2</c:v>
                </c:pt>
                <c:pt idx="11">
                  <c:v>Goal 3 Obj. 3</c:v>
                </c:pt>
              </c:strCache>
            </c:strRef>
          </c:cat>
          <c:val>
            <c:numRef>
              <c:f>'strat plan status'!$C$26:$C$37</c:f>
              <c:numCache>
                <c:formatCode>0%</c:formatCode>
                <c:ptCount val="12"/>
                <c:pt idx="0">
                  <c:v>0.81366666666666665</c:v>
                </c:pt>
                <c:pt idx="1">
                  <c:v>0.44444444444444442</c:v>
                </c:pt>
                <c:pt idx="3">
                  <c:v>0.95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2491904"/>
        <c:axId val="152493440"/>
        <c:axId val="0"/>
      </c:bar3DChart>
      <c:catAx>
        <c:axId val="152491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2493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493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24919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Apprentice/Trainee Caseload</a:t>
            </a:r>
          </a:p>
        </c:rich>
      </c:tx>
      <c:layout>
        <c:manualLayout>
          <c:xMode val="edge"/>
          <c:yMode val="edge"/>
          <c:x val="0.37402885682574916"/>
          <c:y val="3.26264274061990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009988901220862E-2"/>
          <c:y val="7.9934747145187598E-2"/>
          <c:w val="0.88457269700332963"/>
          <c:h val="0.587275693311582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charts'!$B$23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charts'!$A$24:$A$38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charts'!$B$24:$B$38</c:f>
              <c:numCache>
                <c:formatCode>0</c:formatCode>
                <c:ptCount val="15"/>
                <c:pt idx="0">
                  <c:v>672</c:v>
                </c:pt>
                <c:pt idx="1">
                  <c:v>1053</c:v>
                </c:pt>
                <c:pt idx="2">
                  <c:v>475</c:v>
                </c:pt>
                <c:pt idx="3">
                  <c:v>0</c:v>
                </c:pt>
                <c:pt idx="4">
                  <c:v>57</c:v>
                </c:pt>
                <c:pt idx="5">
                  <c:v>1216</c:v>
                </c:pt>
                <c:pt idx="6">
                  <c:v>221</c:v>
                </c:pt>
                <c:pt idx="7">
                  <c:v>0</c:v>
                </c:pt>
                <c:pt idx="8">
                  <c:v>0</c:v>
                </c:pt>
                <c:pt idx="9">
                  <c:v>681</c:v>
                </c:pt>
                <c:pt idx="10">
                  <c:v>1361</c:v>
                </c:pt>
                <c:pt idx="11">
                  <c:v>832</c:v>
                </c:pt>
                <c:pt idx="12">
                  <c:v>1144</c:v>
                </c:pt>
                <c:pt idx="13">
                  <c:v>56</c:v>
                </c:pt>
                <c:pt idx="14">
                  <c:v>3629</c:v>
                </c:pt>
              </c:numCache>
            </c:numRef>
          </c:val>
        </c:ser>
        <c:ser>
          <c:idx val="1"/>
          <c:order val="1"/>
          <c:tx>
            <c:strRef>
              <c:f>'for charts'!$C$23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charts'!$A$24:$A$38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charts'!$C$24:$C$38</c:f>
              <c:numCache>
                <c:formatCode>0</c:formatCode>
                <c:ptCount val="15"/>
                <c:pt idx="0">
                  <c:v>292</c:v>
                </c:pt>
                <c:pt idx="1">
                  <c:v>973</c:v>
                </c:pt>
                <c:pt idx="2">
                  <c:v>566</c:v>
                </c:pt>
                <c:pt idx="3">
                  <c:v>0</c:v>
                </c:pt>
                <c:pt idx="4">
                  <c:v>48</c:v>
                </c:pt>
                <c:pt idx="5">
                  <c:v>902</c:v>
                </c:pt>
                <c:pt idx="6">
                  <c:v>1324</c:v>
                </c:pt>
                <c:pt idx="7">
                  <c:v>0</c:v>
                </c:pt>
                <c:pt idx="8">
                  <c:v>252</c:v>
                </c:pt>
                <c:pt idx="9">
                  <c:v>708</c:v>
                </c:pt>
                <c:pt idx="10">
                  <c:v>691</c:v>
                </c:pt>
                <c:pt idx="11">
                  <c:v>812</c:v>
                </c:pt>
                <c:pt idx="12">
                  <c:v>833</c:v>
                </c:pt>
                <c:pt idx="13">
                  <c:v>555</c:v>
                </c:pt>
                <c:pt idx="14">
                  <c:v>1861</c:v>
                </c:pt>
              </c:numCache>
            </c:numRef>
          </c:val>
        </c:ser>
        <c:ser>
          <c:idx val="2"/>
          <c:order val="2"/>
          <c:tx>
            <c:strRef>
              <c:f>'for charts'!$D$23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charts'!$A$24:$A$38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charts'!$D$24:$D$38</c:f>
              <c:numCache>
                <c:formatCode>0</c:formatCode>
                <c:ptCount val="15"/>
                <c:pt idx="0">
                  <c:v>273</c:v>
                </c:pt>
                <c:pt idx="1">
                  <c:v>831</c:v>
                </c:pt>
                <c:pt idx="2">
                  <c:v>533</c:v>
                </c:pt>
                <c:pt idx="3">
                  <c:v>22</c:v>
                </c:pt>
                <c:pt idx="4">
                  <c:v>571</c:v>
                </c:pt>
                <c:pt idx="5">
                  <c:v>856</c:v>
                </c:pt>
                <c:pt idx="6">
                  <c:v>1173</c:v>
                </c:pt>
                <c:pt idx="7">
                  <c:v>0</c:v>
                </c:pt>
                <c:pt idx="8">
                  <c:v>407</c:v>
                </c:pt>
                <c:pt idx="9">
                  <c:v>352</c:v>
                </c:pt>
                <c:pt idx="10">
                  <c:v>599</c:v>
                </c:pt>
                <c:pt idx="11">
                  <c:v>710</c:v>
                </c:pt>
                <c:pt idx="12">
                  <c:v>638</c:v>
                </c:pt>
                <c:pt idx="13">
                  <c:v>556</c:v>
                </c:pt>
                <c:pt idx="14">
                  <c:v>0</c:v>
                </c:pt>
              </c:numCache>
            </c:numRef>
          </c:val>
        </c:ser>
        <c:ser>
          <c:idx val="3"/>
          <c:order val="3"/>
          <c:tx>
            <c:strRef>
              <c:f>'for charts'!$E$23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charts'!$A$24:$A$38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charts'!$E$24:$E$38</c:f>
              <c:numCache>
                <c:formatCode>0</c:formatCode>
                <c:ptCount val="15"/>
                <c:pt idx="0">
                  <c:v>184</c:v>
                </c:pt>
                <c:pt idx="1">
                  <c:v>402</c:v>
                </c:pt>
                <c:pt idx="2">
                  <c:v>260</c:v>
                </c:pt>
                <c:pt idx="3">
                  <c:v>12</c:v>
                </c:pt>
                <c:pt idx="4">
                  <c:v>267</c:v>
                </c:pt>
                <c:pt idx="5">
                  <c:v>282</c:v>
                </c:pt>
                <c:pt idx="6">
                  <c:v>657</c:v>
                </c:pt>
                <c:pt idx="7">
                  <c:v>0</c:v>
                </c:pt>
                <c:pt idx="8">
                  <c:v>285</c:v>
                </c:pt>
                <c:pt idx="9">
                  <c:v>116</c:v>
                </c:pt>
                <c:pt idx="10">
                  <c:v>494</c:v>
                </c:pt>
                <c:pt idx="11">
                  <c:v>419</c:v>
                </c:pt>
                <c:pt idx="12">
                  <c:v>247</c:v>
                </c:pt>
                <c:pt idx="13">
                  <c:v>233</c:v>
                </c:pt>
                <c:pt idx="14">
                  <c:v>0</c:v>
                </c:pt>
              </c:numCache>
            </c:numRef>
          </c:val>
        </c:ser>
        <c:ser>
          <c:idx val="4"/>
          <c:order val="4"/>
          <c:tx>
            <c:strRef>
              <c:f>'for charts'!$F$23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charts'!$A$24:$A$38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charts'!$F$24:$F$38</c:f>
              <c:numCache>
                <c:formatCode>0</c:formatCode>
                <c:ptCount val="15"/>
                <c:pt idx="0">
                  <c:v>95</c:v>
                </c:pt>
                <c:pt idx="1">
                  <c:v>503</c:v>
                </c:pt>
                <c:pt idx="2">
                  <c:v>232</c:v>
                </c:pt>
                <c:pt idx="3">
                  <c:v>6</c:v>
                </c:pt>
                <c:pt idx="4">
                  <c:v>212</c:v>
                </c:pt>
                <c:pt idx="5">
                  <c:v>313</c:v>
                </c:pt>
                <c:pt idx="6">
                  <c:v>674</c:v>
                </c:pt>
                <c:pt idx="7">
                  <c:v>0</c:v>
                </c:pt>
                <c:pt idx="8">
                  <c:v>168</c:v>
                </c:pt>
                <c:pt idx="9">
                  <c:v>123</c:v>
                </c:pt>
                <c:pt idx="10">
                  <c:v>349</c:v>
                </c:pt>
                <c:pt idx="11">
                  <c:v>480</c:v>
                </c:pt>
                <c:pt idx="12">
                  <c:v>289</c:v>
                </c:pt>
                <c:pt idx="13">
                  <c:v>194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556672"/>
        <c:axId val="172558208"/>
      </c:barChart>
      <c:catAx>
        <c:axId val="172556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2558208"/>
        <c:crosses val="autoZero"/>
        <c:auto val="1"/>
        <c:lblAlgn val="ctr"/>
        <c:lblOffset val="100"/>
        <c:tickMarkSkip val="1"/>
        <c:noMultiLvlLbl val="0"/>
      </c:catAx>
      <c:valAx>
        <c:axId val="172558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25566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Program Caseload</a:t>
            </a:r>
          </a:p>
        </c:rich>
      </c:tx>
      <c:layout>
        <c:manualLayout>
          <c:xMode val="edge"/>
          <c:yMode val="edge"/>
          <c:x val="0.42433537832310836"/>
          <c:y val="2.00534759358288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2719836400818"/>
          <c:y val="7.0855614973262038E-2"/>
          <c:w val="0.88548057259713697"/>
          <c:h val="0.641711229946524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charts'!$B$42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charts'!$A$43:$A$57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charts'!$B$43:$B$57</c:f>
              <c:numCache>
                <c:formatCode>0</c:formatCode>
                <c:ptCount val="15"/>
                <c:pt idx="0">
                  <c:v>90</c:v>
                </c:pt>
                <c:pt idx="1">
                  <c:v>92</c:v>
                </c:pt>
                <c:pt idx="2">
                  <c:v>86</c:v>
                </c:pt>
                <c:pt idx="3">
                  <c:v>0</c:v>
                </c:pt>
                <c:pt idx="4">
                  <c:v>13</c:v>
                </c:pt>
                <c:pt idx="5">
                  <c:v>113</c:v>
                </c:pt>
                <c:pt idx="6">
                  <c:v>8</c:v>
                </c:pt>
                <c:pt idx="7">
                  <c:v>0</c:v>
                </c:pt>
                <c:pt idx="8">
                  <c:v>0</c:v>
                </c:pt>
                <c:pt idx="9">
                  <c:v>220</c:v>
                </c:pt>
                <c:pt idx="10">
                  <c:v>120</c:v>
                </c:pt>
                <c:pt idx="11">
                  <c:v>154</c:v>
                </c:pt>
                <c:pt idx="12">
                  <c:v>193</c:v>
                </c:pt>
                <c:pt idx="13">
                  <c:v>12</c:v>
                </c:pt>
                <c:pt idx="14">
                  <c:v>427</c:v>
                </c:pt>
              </c:numCache>
            </c:numRef>
          </c:val>
        </c:ser>
        <c:ser>
          <c:idx val="1"/>
          <c:order val="1"/>
          <c:tx>
            <c:strRef>
              <c:f>'for charts'!$C$42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charts'!$A$43:$A$57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charts'!$C$43:$C$57</c:f>
              <c:numCache>
                <c:formatCode>0</c:formatCode>
                <c:ptCount val="15"/>
                <c:pt idx="0">
                  <c:v>86</c:v>
                </c:pt>
                <c:pt idx="1">
                  <c:v>101</c:v>
                </c:pt>
                <c:pt idx="2">
                  <c:v>87</c:v>
                </c:pt>
                <c:pt idx="3">
                  <c:v>0</c:v>
                </c:pt>
                <c:pt idx="4">
                  <c:v>2</c:v>
                </c:pt>
                <c:pt idx="5">
                  <c:v>95</c:v>
                </c:pt>
                <c:pt idx="6">
                  <c:v>52</c:v>
                </c:pt>
                <c:pt idx="7">
                  <c:v>0</c:v>
                </c:pt>
                <c:pt idx="8">
                  <c:v>122</c:v>
                </c:pt>
                <c:pt idx="9">
                  <c:v>233</c:v>
                </c:pt>
                <c:pt idx="10">
                  <c:v>134</c:v>
                </c:pt>
                <c:pt idx="11">
                  <c:v>136</c:v>
                </c:pt>
                <c:pt idx="12">
                  <c:v>191</c:v>
                </c:pt>
                <c:pt idx="13">
                  <c:v>52</c:v>
                </c:pt>
                <c:pt idx="14">
                  <c:v>196</c:v>
                </c:pt>
              </c:numCache>
            </c:numRef>
          </c:val>
        </c:ser>
        <c:ser>
          <c:idx val="2"/>
          <c:order val="2"/>
          <c:tx>
            <c:strRef>
              <c:f>'for charts'!$D$42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charts'!$A$43:$A$57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charts'!$D$43:$D$57</c:f>
              <c:numCache>
                <c:formatCode>0</c:formatCode>
                <c:ptCount val="15"/>
                <c:pt idx="0">
                  <c:v>51</c:v>
                </c:pt>
                <c:pt idx="1">
                  <c:v>38</c:v>
                </c:pt>
                <c:pt idx="2">
                  <c:v>44</c:v>
                </c:pt>
                <c:pt idx="3">
                  <c:v>6</c:v>
                </c:pt>
                <c:pt idx="4">
                  <c:v>61</c:v>
                </c:pt>
                <c:pt idx="5">
                  <c:v>39</c:v>
                </c:pt>
                <c:pt idx="6">
                  <c:v>54</c:v>
                </c:pt>
                <c:pt idx="7">
                  <c:v>0</c:v>
                </c:pt>
                <c:pt idx="8">
                  <c:v>122</c:v>
                </c:pt>
                <c:pt idx="9">
                  <c:v>116</c:v>
                </c:pt>
                <c:pt idx="10">
                  <c:v>75</c:v>
                </c:pt>
                <c:pt idx="11">
                  <c:v>106</c:v>
                </c:pt>
                <c:pt idx="12">
                  <c:v>97</c:v>
                </c:pt>
                <c:pt idx="13">
                  <c:v>44</c:v>
                </c:pt>
                <c:pt idx="14">
                  <c:v>0</c:v>
                </c:pt>
              </c:numCache>
            </c:numRef>
          </c:val>
        </c:ser>
        <c:ser>
          <c:idx val="3"/>
          <c:order val="3"/>
          <c:tx>
            <c:strRef>
              <c:f>'for charts'!$E$42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charts'!$A$43:$A$57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charts'!$E$43:$E$57</c:f>
              <c:numCache>
                <c:formatCode>0</c:formatCode>
                <c:ptCount val="15"/>
                <c:pt idx="0">
                  <c:v>32</c:v>
                </c:pt>
                <c:pt idx="1">
                  <c:v>24</c:v>
                </c:pt>
                <c:pt idx="2">
                  <c:v>36</c:v>
                </c:pt>
                <c:pt idx="3">
                  <c:v>6</c:v>
                </c:pt>
                <c:pt idx="4">
                  <c:v>53</c:v>
                </c:pt>
                <c:pt idx="5">
                  <c:v>28</c:v>
                </c:pt>
                <c:pt idx="6">
                  <c:v>57</c:v>
                </c:pt>
                <c:pt idx="7">
                  <c:v>0</c:v>
                </c:pt>
                <c:pt idx="8">
                  <c:v>76</c:v>
                </c:pt>
                <c:pt idx="9">
                  <c:v>57</c:v>
                </c:pt>
                <c:pt idx="10">
                  <c:v>42</c:v>
                </c:pt>
                <c:pt idx="11">
                  <c:v>70</c:v>
                </c:pt>
                <c:pt idx="12">
                  <c:v>59</c:v>
                </c:pt>
                <c:pt idx="13">
                  <c:v>41</c:v>
                </c:pt>
                <c:pt idx="14">
                  <c:v>0</c:v>
                </c:pt>
              </c:numCache>
            </c:numRef>
          </c:val>
        </c:ser>
        <c:ser>
          <c:idx val="4"/>
          <c:order val="4"/>
          <c:tx>
            <c:strRef>
              <c:f>'for charts'!$F$42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charts'!$A$43:$A$57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charts'!$F$43:$F$57</c:f>
              <c:numCache>
                <c:formatCode>0</c:formatCode>
                <c:ptCount val="15"/>
                <c:pt idx="0">
                  <c:v>30</c:v>
                </c:pt>
                <c:pt idx="1">
                  <c:v>18</c:v>
                </c:pt>
                <c:pt idx="2">
                  <c:v>38</c:v>
                </c:pt>
                <c:pt idx="3">
                  <c:v>5</c:v>
                </c:pt>
                <c:pt idx="4">
                  <c:v>66</c:v>
                </c:pt>
                <c:pt idx="5">
                  <c:v>25</c:v>
                </c:pt>
                <c:pt idx="6">
                  <c:v>53</c:v>
                </c:pt>
                <c:pt idx="7">
                  <c:v>0</c:v>
                </c:pt>
                <c:pt idx="8">
                  <c:v>66</c:v>
                </c:pt>
                <c:pt idx="9">
                  <c:v>33</c:v>
                </c:pt>
                <c:pt idx="10">
                  <c:v>41</c:v>
                </c:pt>
                <c:pt idx="11">
                  <c:v>65</c:v>
                </c:pt>
                <c:pt idx="12">
                  <c:v>48</c:v>
                </c:pt>
                <c:pt idx="13">
                  <c:v>46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640896"/>
        <c:axId val="172646784"/>
      </c:barChart>
      <c:catAx>
        <c:axId val="17264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2646784"/>
        <c:crosses val="autoZero"/>
        <c:auto val="1"/>
        <c:lblAlgn val="ctr"/>
        <c:lblOffset val="100"/>
        <c:tickMarkSkip val="1"/>
        <c:noMultiLvlLbl val="0"/>
      </c:catAx>
      <c:valAx>
        <c:axId val="172646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26408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Past Due for Completion/Cancellation </a:t>
            </a:r>
          </a:p>
        </c:rich>
      </c:tx>
      <c:layout>
        <c:manualLayout>
          <c:xMode val="edge"/>
          <c:yMode val="edge"/>
          <c:x val="0.37116438111111411"/>
          <c:y val="2.66311157202562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69491525423729"/>
          <c:y val="6.3914780292942744E-2"/>
          <c:w val="0.87637088733798607"/>
          <c:h val="0.676431424766977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charts'!$B$81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charts'!$A$82:$A$96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charts'!$B$82:$B$96</c:f>
              <c:numCache>
                <c:formatCode>0</c:formatCode>
                <c:ptCount val="15"/>
                <c:pt idx="0">
                  <c:v>219</c:v>
                </c:pt>
                <c:pt idx="1">
                  <c:v>409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  <c:pt idx="5">
                  <c:v>482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162</c:v>
                </c:pt>
                <c:pt idx="10">
                  <c:v>97</c:v>
                </c:pt>
                <c:pt idx="11">
                  <c:v>435</c:v>
                </c:pt>
                <c:pt idx="12">
                  <c:v>352</c:v>
                </c:pt>
                <c:pt idx="13">
                  <c:v>4</c:v>
                </c:pt>
                <c:pt idx="14">
                  <c:v>377</c:v>
                </c:pt>
              </c:numCache>
            </c:numRef>
          </c:val>
        </c:ser>
        <c:ser>
          <c:idx val="1"/>
          <c:order val="1"/>
          <c:tx>
            <c:strRef>
              <c:f>'for charts'!$C$81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charts'!$A$82:$A$96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charts'!$C$82:$C$96</c:f>
              <c:numCache>
                <c:formatCode>0</c:formatCode>
                <c:ptCount val="15"/>
                <c:pt idx="0">
                  <c:v>14</c:v>
                </c:pt>
                <c:pt idx="1">
                  <c:v>184</c:v>
                </c:pt>
                <c:pt idx="2">
                  <c:v>125</c:v>
                </c:pt>
                <c:pt idx="3">
                  <c:v>0</c:v>
                </c:pt>
                <c:pt idx="4">
                  <c:v>33</c:v>
                </c:pt>
                <c:pt idx="5">
                  <c:v>135</c:v>
                </c:pt>
                <c:pt idx="6">
                  <c:v>168</c:v>
                </c:pt>
                <c:pt idx="7">
                  <c:v>0</c:v>
                </c:pt>
                <c:pt idx="8">
                  <c:v>188</c:v>
                </c:pt>
                <c:pt idx="9">
                  <c:v>160</c:v>
                </c:pt>
                <c:pt idx="10">
                  <c:v>33</c:v>
                </c:pt>
                <c:pt idx="11">
                  <c:v>81</c:v>
                </c:pt>
                <c:pt idx="12">
                  <c:v>106</c:v>
                </c:pt>
                <c:pt idx="13">
                  <c:v>56</c:v>
                </c:pt>
                <c:pt idx="14">
                  <c:v>32</c:v>
                </c:pt>
              </c:numCache>
            </c:numRef>
          </c:val>
        </c:ser>
        <c:ser>
          <c:idx val="2"/>
          <c:order val="2"/>
          <c:tx>
            <c:strRef>
              <c:f>'for charts'!$D$81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charts'!$A$82:$A$96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charts'!$D$82:$D$96</c:f>
              <c:numCache>
                <c:formatCode>0</c:formatCode>
                <c:ptCount val="15"/>
                <c:pt idx="0">
                  <c:v>18</c:v>
                </c:pt>
                <c:pt idx="1">
                  <c:v>109</c:v>
                </c:pt>
                <c:pt idx="2">
                  <c:v>101</c:v>
                </c:pt>
                <c:pt idx="3">
                  <c:v>0</c:v>
                </c:pt>
                <c:pt idx="4">
                  <c:v>9</c:v>
                </c:pt>
                <c:pt idx="5">
                  <c:v>265</c:v>
                </c:pt>
                <c:pt idx="6">
                  <c:v>81</c:v>
                </c:pt>
                <c:pt idx="7">
                  <c:v>0</c:v>
                </c:pt>
                <c:pt idx="8">
                  <c:v>19</c:v>
                </c:pt>
                <c:pt idx="9">
                  <c:v>42</c:v>
                </c:pt>
                <c:pt idx="10">
                  <c:v>162</c:v>
                </c:pt>
                <c:pt idx="11">
                  <c:v>28</c:v>
                </c:pt>
                <c:pt idx="12">
                  <c:v>51</c:v>
                </c:pt>
                <c:pt idx="13">
                  <c:v>12</c:v>
                </c:pt>
                <c:pt idx="14">
                  <c:v>0</c:v>
                </c:pt>
              </c:numCache>
            </c:numRef>
          </c:val>
        </c:ser>
        <c:ser>
          <c:idx val="3"/>
          <c:order val="3"/>
          <c:tx>
            <c:strRef>
              <c:f>'for charts'!$E$81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charts'!$A$82:$A$96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charts'!$E$82:$E$96</c:f>
              <c:numCache>
                <c:formatCode>0</c:formatCode>
                <c:ptCount val="15"/>
                <c:pt idx="0">
                  <c:v>60</c:v>
                </c:pt>
                <c:pt idx="1">
                  <c:v>40</c:v>
                </c:pt>
                <c:pt idx="2">
                  <c:v>7</c:v>
                </c:pt>
                <c:pt idx="3">
                  <c:v>0</c:v>
                </c:pt>
                <c:pt idx="4">
                  <c:v>39</c:v>
                </c:pt>
                <c:pt idx="5">
                  <c:v>2</c:v>
                </c:pt>
                <c:pt idx="6">
                  <c:v>15</c:v>
                </c:pt>
                <c:pt idx="7">
                  <c:v>0</c:v>
                </c:pt>
                <c:pt idx="8">
                  <c:v>38</c:v>
                </c:pt>
                <c:pt idx="9">
                  <c:v>1</c:v>
                </c:pt>
                <c:pt idx="10">
                  <c:v>10</c:v>
                </c:pt>
                <c:pt idx="11">
                  <c:v>9</c:v>
                </c:pt>
                <c:pt idx="12">
                  <c:v>15</c:v>
                </c:pt>
                <c:pt idx="13">
                  <c:v>19</c:v>
                </c:pt>
                <c:pt idx="14">
                  <c:v>0</c:v>
                </c:pt>
              </c:numCache>
            </c:numRef>
          </c:val>
        </c:ser>
        <c:ser>
          <c:idx val="4"/>
          <c:order val="4"/>
          <c:tx>
            <c:strRef>
              <c:f>'for charts'!$F$81</c:f>
              <c:strCache>
                <c:ptCount val="1"/>
                <c:pt idx="0">
                  <c:v>FY 11- 12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charts'!$A$82:$A$96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charts'!$F$82:$F$96</c:f>
              <c:numCache>
                <c:formatCode>0</c:formatCode>
                <c:ptCount val="15"/>
                <c:pt idx="0">
                  <c:v>11</c:v>
                </c:pt>
                <c:pt idx="1">
                  <c:v>103</c:v>
                </c:pt>
                <c:pt idx="2">
                  <c:v>24</c:v>
                </c:pt>
                <c:pt idx="3">
                  <c:v>0</c:v>
                </c:pt>
                <c:pt idx="4">
                  <c:v>4</c:v>
                </c:pt>
                <c:pt idx="5">
                  <c:v>20</c:v>
                </c:pt>
                <c:pt idx="6">
                  <c:v>3</c:v>
                </c:pt>
                <c:pt idx="7">
                  <c:v>0</c:v>
                </c:pt>
                <c:pt idx="8">
                  <c:v>26</c:v>
                </c:pt>
                <c:pt idx="9">
                  <c:v>17</c:v>
                </c:pt>
                <c:pt idx="10">
                  <c:v>35</c:v>
                </c:pt>
                <c:pt idx="11">
                  <c:v>2</c:v>
                </c:pt>
                <c:pt idx="12">
                  <c:v>4</c:v>
                </c:pt>
                <c:pt idx="13">
                  <c:v>14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829888"/>
        <c:axId val="169831424"/>
      </c:barChart>
      <c:catAx>
        <c:axId val="16982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831424"/>
        <c:crosses val="autoZero"/>
        <c:auto val="1"/>
        <c:lblAlgn val="ctr"/>
        <c:lblOffset val="100"/>
        <c:tickMarkSkip val="1"/>
        <c:noMultiLvlLbl val="0"/>
      </c:catAx>
      <c:valAx>
        <c:axId val="169831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8298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Past Due for Completion/Cancellation</a:t>
            </a:r>
            <a:r>
              <a:rPr lang="en-US" baseline="0"/>
              <a:t> </a:t>
            </a:r>
            <a:r>
              <a:rPr lang="en-US"/>
              <a:t>Without Counting Dept of Army</a:t>
            </a:r>
          </a:p>
        </c:rich>
      </c:tx>
      <c:layout>
        <c:manualLayout>
          <c:xMode val="edge"/>
          <c:yMode val="edge"/>
          <c:x val="0.21828155306578459"/>
          <c:y val="1.99467545133008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16649642492338"/>
          <c:y val="9.0425531914893623E-2"/>
          <c:w val="0.88559754851889683"/>
          <c:h val="0.660904255319148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charts'!$B$100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charts'!$A$101:$A$115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charts'!$B$101:$B$115</c:f>
              <c:numCache>
                <c:formatCode>0</c:formatCode>
                <c:ptCount val="15"/>
                <c:pt idx="0">
                  <c:v>219</c:v>
                </c:pt>
                <c:pt idx="1">
                  <c:v>53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  <c:pt idx="5">
                  <c:v>482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162</c:v>
                </c:pt>
                <c:pt idx="10">
                  <c:v>97</c:v>
                </c:pt>
                <c:pt idx="11">
                  <c:v>435</c:v>
                </c:pt>
                <c:pt idx="12">
                  <c:v>352</c:v>
                </c:pt>
                <c:pt idx="13">
                  <c:v>4</c:v>
                </c:pt>
                <c:pt idx="14">
                  <c:v>377</c:v>
                </c:pt>
              </c:numCache>
            </c:numRef>
          </c:val>
        </c:ser>
        <c:ser>
          <c:idx val="1"/>
          <c:order val="1"/>
          <c:tx>
            <c:strRef>
              <c:f>'for charts'!$C$100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charts'!$A$101:$A$115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charts'!$C$101:$C$115</c:f>
              <c:numCache>
                <c:formatCode>0</c:formatCode>
                <c:ptCount val="15"/>
                <c:pt idx="0">
                  <c:v>14</c:v>
                </c:pt>
                <c:pt idx="1">
                  <c:v>60</c:v>
                </c:pt>
                <c:pt idx="2">
                  <c:v>125</c:v>
                </c:pt>
                <c:pt idx="3">
                  <c:v>0</c:v>
                </c:pt>
                <c:pt idx="4">
                  <c:v>33</c:v>
                </c:pt>
                <c:pt idx="5">
                  <c:v>135</c:v>
                </c:pt>
                <c:pt idx="6">
                  <c:v>168</c:v>
                </c:pt>
                <c:pt idx="7">
                  <c:v>0</c:v>
                </c:pt>
                <c:pt idx="8">
                  <c:v>188</c:v>
                </c:pt>
                <c:pt idx="9">
                  <c:v>160</c:v>
                </c:pt>
                <c:pt idx="10">
                  <c:v>33</c:v>
                </c:pt>
                <c:pt idx="11">
                  <c:v>81</c:v>
                </c:pt>
                <c:pt idx="12">
                  <c:v>106</c:v>
                </c:pt>
                <c:pt idx="13">
                  <c:v>56</c:v>
                </c:pt>
                <c:pt idx="14">
                  <c:v>32</c:v>
                </c:pt>
              </c:numCache>
            </c:numRef>
          </c:val>
        </c:ser>
        <c:ser>
          <c:idx val="2"/>
          <c:order val="2"/>
          <c:tx>
            <c:strRef>
              <c:f>'for charts'!$D$100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charts'!$A$101:$A$115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charts'!$D$101:$D$115</c:f>
              <c:numCache>
                <c:formatCode>0</c:formatCode>
                <c:ptCount val="15"/>
                <c:pt idx="0">
                  <c:v>18</c:v>
                </c:pt>
                <c:pt idx="1">
                  <c:v>102</c:v>
                </c:pt>
                <c:pt idx="2">
                  <c:v>101</c:v>
                </c:pt>
                <c:pt idx="3">
                  <c:v>0</c:v>
                </c:pt>
                <c:pt idx="4">
                  <c:v>9</c:v>
                </c:pt>
                <c:pt idx="5">
                  <c:v>265</c:v>
                </c:pt>
                <c:pt idx="6">
                  <c:v>81</c:v>
                </c:pt>
                <c:pt idx="7">
                  <c:v>0</c:v>
                </c:pt>
                <c:pt idx="8">
                  <c:v>19</c:v>
                </c:pt>
                <c:pt idx="9">
                  <c:v>42</c:v>
                </c:pt>
                <c:pt idx="10">
                  <c:v>162</c:v>
                </c:pt>
                <c:pt idx="11">
                  <c:v>28</c:v>
                </c:pt>
                <c:pt idx="12">
                  <c:v>51</c:v>
                </c:pt>
                <c:pt idx="13">
                  <c:v>12</c:v>
                </c:pt>
                <c:pt idx="14">
                  <c:v>0</c:v>
                </c:pt>
              </c:numCache>
            </c:numRef>
          </c:val>
        </c:ser>
        <c:ser>
          <c:idx val="3"/>
          <c:order val="3"/>
          <c:tx>
            <c:strRef>
              <c:f>'for charts'!$E$100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charts'!$A$101:$A$115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charts'!$E$101:$E$115</c:f>
              <c:numCache>
                <c:formatCode>0</c:formatCode>
                <c:ptCount val="15"/>
                <c:pt idx="0">
                  <c:v>60</c:v>
                </c:pt>
                <c:pt idx="1">
                  <c:v>28</c:v>
                </c:pt>
                <c:pt idx="2">
                  <c:v>7</c:v>
                </c:pt>
                <c:pt idx="3">
                  <c:v>0</c:v>
                </c:pt>
                <c:pt idx="4">
                  <c:v>39</c:v>
                </c:pt>
                <c:pt idx="5">
                  <c:v>2</c:v>
                </c:pt>
                <c:pt idx="6">
                  <c:v>15</c:v>
                </c:pt>
                <c:pt idx="7">
                  <c:v>0</c:v>
                </c:pt>
                <c:pt idx="8">
                  <c:v>38</c:v>
                </c:pt>
                <c:pt idx="9">
                  <c:v>1</c:v>
                </c:pt>
                <c:pt idx="10">
                  <c:v>10</c:v>
                </c:pt>
                <c:pt idx="11">
                  <c:v>9</c:v>
                </c:pt>
                <c:pt idx="12">
                  <c:v>15</c:v>
                </c:pt>
                <c:pt idx="13">
                  <c:v>19</c:v>
                </c:pt>
                <c:pt idx="14">
                  <c:v>0</c:v>
                </c:pt>
              </c:numCache>
            </c:numRef>
          </c:val>
        </c:ser>
        <c:ser>
          <c:idx val="4"/>
          <c:order val="4"/>
          <c:tx>
            <c:strRef>
              <c:f>'for charts'!$F$100</c:f>
              <c:strCache>
                <c:ptCount val="1"/>
                <c:pt idx="0">
                  <c:v>FY 11- 12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charts'!$A$101:$A$115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Prior Consultants</c:v>
                </c:pt>
              </c:strCache>
            </c:strRef>
          </c:cat>
          <c:val>
            <c:numRef>
              <c:f>'for charts'!$F$101:$F$115</c:f>
              <c:numCache>
                <c:formatCode>0</c:formatCode>
                <c:ptCount val="15"/>
                <c:pt idx="0">
                  <c:v>11</c:v>
                </c:pt>
                <c:pt idx="1">
                  <c:v>18</c:v>
                </c:pt>
                <c:pt idx="2">
                  <c:v>24</c:v>
                </c:pt>
                <c:pt idx="3">
                  <c:v>0</c:v>
                </c:pt>
                <c:pt idx="4">
                  <c:v>4</c:v>
                </c:pt>
                <c:pt idx="5">
                  <c:v>20</c:v>
                </c:pt>
                <c:pt idx="6">
                  <c:v>3</c:v>
                </c:pt>
                <c:pt idx="7">
                  <c:v>0</c:v>
                </c:pt>
                <c:pt idx="8">
                  <c:v>26</c:v>
                </c:pt>
                <c:pt idx="9">
                  <c:v>17</c:v>
                </c:pt>
                <c:pt idx="10">
                  <c:v>35</c:v>
                </c:pt>
                <c:pt idx="11">
                  <c:v>2</c:v>
                </c:pt>
                <c:pt idx="12">
                  <c:v>4</c:v>
                </c:pt>
                <c:pt idx="13">
                  <c:v>14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938944"/>
        <c:axId val="169940480"/>
      </c:barChart>
      <c:catAx>
        <c:axId val="169938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940480"/>
        <c:crosses val="autoZero"/>
        <c:auto val="1"/>
        <c:lblAlgn val="ctr"/>
        <c:lblOffset val="100"/>
        <c:tickMarkSkip val="1"/>
        <c:noMultiLvlLbl val="0"/>
      </c:catAx>
      <c:valAx>
        <c:axId val="169940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9389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New Apprentice Registrations</a:t>
            </a:r>
          </a:p>
        </c:rich>
      </c:tx>
      <c:layout>
        <c:manualLayout>
          <c:xMode val="edge"/>
          <c:yMode val="edge"/>
          <c:x val="0.38928210313447925"/>
          <c:y val="2.6455026455026454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74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8978766430738113E-2"/>
          <c:y val="3.7037037037037035E-2"/>
          <c:w val="0.8998988877654196"/>
          <c:h val="0.821428571428571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'for charts'!$B$182</c:f>
              <c:strCache>
                <c:ptCount val="1"/>
                <c:pt idx="0">
                  <c:v>FY 10 - 11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8299138290221786E-4"/>
                  <c:y val="-4.36209362718550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1007513090186642E-4"/>
                  <c:y val="5.509866822202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273496652146989E-4"/>
                  <c:y val="6.80470496743463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8056654697738298E-4"/>
                  <c:y val="-5.55958282992408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3084613159451853E-3"/>
                  <c:y val="-1.77755558333602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7025522214170348E-4"/>
                  <c:y val="-2.17597800274967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616508629040178E-2"/>
                  <c:y val="2.2803538446583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577775477761937E-3"/>
                  <c:y val="1.8479634490132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3.16170792098919E-3"/>
                  <c:y val="-4.77301448430107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2.7235018271857081E-3"/>
                  <c:y val="2.05682623005449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3.2964180791860316E-3"/>
                  <c:y val="-2.25957866377813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4.3243128481538339E-3"/>
                  <c:y val="-6.46433084753295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3.431022082805886E-3"/>
                  <c:y val="-4.51526892471777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'for charts'!$A$183:$A$197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VERY GOOD</c:v>
                </c:pt>
              </c:strCache>
            </c:strRef>
          </c:cat>
          <c:val>
            <c:numRef>
              <c:f>'for charts'!$B$183:$B$197</c:f>
              <c:numCache>
                <c:formatCode>0</c:formatCode>
                <c:ptCount val="15"/>
                <c:pt idx="0">
                  <c:v>20</c:v>
                </c:pt>
                <c:pt idx="1">
                  <c:v>184</c:v>
                </c:pt>
                <c:pt idx="2">
                  <c:v>31</c:v>
                </c:pt>
                <c:pt idx="3">
                  <c:v>8</c:v>
                </c:pt>
                <c:pt idx="4">
                  <c:v>146</c:v>
                </c:pt>
                <c:pt idx="5">
                  <c:v>160</c:v>
                </c:pt>
                <c:pt idx="6">
                  <c:v>384</c:v>
                </c:pt>
                <c:pt idx="7">
                  <c:v>0</c:v>
                </c:pt>
                <c:pt idx="8">
                  <c:v>62</c:v>
                </c:pt>
                <c:pt idx="9">
                  <c:v>98</c:v>
                </c:pt>
                <c:pt idx="10">
                  <c:v>75</c:v>
                </c:pt>
                <c:pt idx="11">
                  <c:v>94</c:v>
                </c:pt>
                <c:pt idx="12">
                  <c:v>174</c:v>
                </c:pt>
                <c:pt idx="13">
                  <c:v>59</c:v>
                </c:pt>
                <c:pt idx="14">
                  <c:v>200</c:v>
                </c:pt>
              </c:numCache>
            </c:numRef>
          </c:val>
        </c:ser>
        <c:ser>
          <c:idx val="1"/>
          <c:order val="1"/>
          <c:tx>
            <c:strRef>
              <c:f>'for charts'!$C$182</c:f>
              <c:strCache>
                <c:ptCount val="1"/>
                <c:pt idx="0">
                  <c:v>FY 11- 12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6272302413159802E-4"/>
                  <c:y val="1.66256995653322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8629650565673507E-4"/>
                  <c:y val="-3.96228249246623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8195717193591468E-3"/>
                  <c:y val="3.1105833992973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9.3711137472830483E-3"/>
                  <c:y val="3.5841353164187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8.9328014989025779E-3"/>
                  <c:y val="2.2613839936674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4.0118999280802821E-3"/>
                  <c:y val="-3.90687275201709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4.1465039317001365E-3"/>
                  <c:y val="-1.595633879098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'for charts'!$A$183:$A$197</c:f>
              <c:strCache>
                <c:ptCount val="15"/>
                <c:pt idx="0">
                  <c:v>Boykin, Danny</c:v>
                </c:pt>
                <c:pt idx="1">
                  <c:v>Cross, Charlene</c:v>
                </c:pt>
                <c:pt idx="2">
                  <c:v>Downing, John</c:v>
                </c:pt>
                <c:pt idx="3">
                  <c:v>Hammer, Gary</c:v>
                </c:pt>
                <c:pt idx="4">
                  <c:v>Herbster, Betty</c:v>
                </c:pt>
                <c:pt idx="5">
                  <c:v>Jones, Sarah</c:v>
                </c:pt>
                <c:pt idx="6">
                  <c:v>Knott, Victoria</c:v>
                </c:pt>
                <c:pt idx="7">
                  <c:v>Kornegay, Jim</c:v>
                </c:pt>
                <c:pt idx="8">
                  <c:v>McKnight, Tony</c:v>
                </c:pt>
                <c:pt idx="9">
                  <c:v>Powell, Lula</c:v>
                </c:pt>
                <c:pt idx="10">
                  <c:v>Reeves, Eddie</c:v>
                </c:pt>
                <c:pt idx="11">
                  <c:v>Stegall, Barney</c:v>
                </c:pt>
                <c:pt idx="12">
                  <c:v>Warner, Bill</c:v>
                </c:pt>
                <c:pt idx="13">
                  <c:v>Yarborough, Dale</c:v>
                </c:pt>
                <c:pt idx="14">
                  <c:v>VERY GOOD</c:v>
                </c:pt>
              </c:strCache>
            </c:strRef>
          </c:cat>
          <c:val>
            <c:numRef>
              <c:f>'for charts'!$C$183:$C$197</c:f>
              <c:numCache>
                <c:formatCode>0</c:formatCode>
                <c:ptCount val="15"/>
                <c:pt idx="0">
                  <c:v>13</c:v>
                </c:pt>
                <c:pt idx="1">
                  <c:v>249</c:v>
                </c:pt>
                <c:pt idx="2">
                  <c:v>4</c:v>
                </c:pt>
                <c:pt idx="3">
                  <c:v>0</c:v>
                </c:pt>
                <c:pt idx="4">
                  <c:v>93</c:v>
                </c:pt>
                <c:pt idx="5">
                  <c:v>153</c:v>
                </c:pt>
                <c:pt idx="6">
                  <c:v>200</c:v>
                </c:pt>
                <c:pt idx="7">
                  <c:v>0</c:v>
                </c:pt>
                <c:pt idx="8">
                  <c:v>25</c:v>
                </c:pt>
                <c:pt idx="9">
                  <c:v>28</c:v>
                </c:pt>
                <c:pt idx="10">
                  <c:v>1</c:v>
                </c:pt>
                <c:pt idx="11">
                  <c:v>139</c:v>
                </c:pt>
                <c:pt idx="12">
                  <c:v>122</c:v>
                </c:pt>
                <c:pt idx="13">
                  <c:v>20</c:v>
                </c:pt>
                <c:pt idx="14">
                  <c:v>200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2230144"/>
        <c:axId val="132231936"/>
        <c:axId val="0"/>
      </c:bar3DChart>
      <c:catAx>
        <c:axId val="132230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319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32231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301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Danny Boykin Stats</a:t>
            </a:r>
          </a:p>
        </c:rich>
      </c:tx>
      <c:layout>
        <c:manualLayout>
          <c:xMode val="edge"/>
          <c:yMode val="edge"/>
          <c:x val="0.42184368737474948"/>
          <c:y val="1.05960264900662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186372745490978E-2"/>
          <c:y val="6.7549668874172186E-2"/>
          <c:w val="0.87875751503006017"/>
          <c:h val="0.695364238410596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charts'!$K$13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charts'!$J$14:$J$21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charts'!$K$14:$K$21</c:f>
              <c:numCache>
                <c:formatCode>0</c:formatCode>
                <c:ptCount val="8"/>
                <c:pt idx="0">
                  <c:v>672</c:v>
                </c:pt>
                <c:pt idx="1">
                  <c:v>90</c:v>
                </c:pt>
                <c:pt idx="2">
                  <c:v>218</c:v>
                </c:pt>
                <c:pt idx="4">
                  <c:v>381</c:v>
                </c:pt>
                <c:pt idx="5">
                  <c:v>91</c:v>
                </c:pt>
                <c:pt idx="6">
                  <c:v>37</c:v>
                </c:pt>
                <c:pt idx="7">
                  <c:v>219</c:v>
                </c:pt>
              </c:numCache>
            </c:numRef>
          </c:val>
        </c:ser>
        <c:ser>
          <c:idx val="1"/>
          <c:order val="1"/>
          <c:tx>
            <c:strRef>
              <c:f>'for charts'!$L$13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charts'!$J$14:$J$21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charts'!$L$14:$L$21</c:f>
              <c:numCache>
                <c:formatCode>0</c:formatCode>
                <c:ptCount val="8"/>
                <c:pt idx="0">
                  <c:v>292</c:v>
                </c:pt>
                <c:pt idx="1">
                  <c:v>86</c:v>
                </c:pt>
                <c:pt idx="2">
                  <c:v>194</c:v>
                </c:pt>
                <c:pt idx="4">
                  <c:v>295</c:v>
                </c:pt>
                <c:pt idx="5">
                  <c:v>31</c:v>
                </c:pt>
                <c:pt idx="6">
                  <c:v>40</c:v>
                </c:pt>
                <c:pt idx="7">
                  <c:v>14</c:v>
                </c:pt>
              </c:numCache>
            </c:numRef>
          </c:val>
        </c:ser>
        <c:ser>
          <c:idx val="2"/>
          <c:order val="2"/>
          <c:tx>
            <c:strRef>
              <c:f>'for charts'!$M$13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charts'!$J$14:$J$21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charts'!$M$14:$M$21</c:f>
              <c:numCache>
                <c:formatCode>0</c:formatCode>
                <c:ptCount val="8"/>
                <c:pt idx="0">
                  <c:v>273</c:v>
                </c:pt>
                <c:pt idx="1">
                  <c:v>51</c:v>
                </c:pt>
                <c:pt idx="2">
                  <c:v>57</c:v>
                </c:pt>
                <c:pt idx="4">
                  <c:v>60</c:v>
                </c:pt>
                <c:pt idx="5">
                  <c:v>86</c:v>
                </c:pt>
                <c:pt idx="6">
                  <c:v>34</c:v>
                </c:pt>
                <c:pt idx="7">
                  <c:v>18</c:v>
                </c:pt>
              </c:numCache>
            </c:numRef>
          </c:val>
        </c:ser>
        <c:ser>
          <c:idx val="3"/>
          <c:order val="3"/>
          <c:tx>
            <c:strRef>
              <c:f>'for charts'!$N$13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charts'!$J$14:$J$21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charts'!$N$14:$N$21</c:f>
              <c:numCache>
                <c:formatCode>0</c:formatCode>
                <c:ptCount val="8"/>
                <c:pt idx="0">
                  <c:v>184</c:v>
                </c:pt>
                <c:pt idx="1">
                  <c:v>32</c:v>
                </c:pt>
                <c:pt idx="2">
                  <c:v>23</c:v>
                </c:pt>
                <c:pt idx="3">
                  <c:v>20</c:v>
                </c:pt>
                <c:pt idx="4">
                  <c:v>42</c:v>
                </c:pt>
                <c:pt idx="5">
                  <c:v>26</c:v>
                </c:pt>
                <c:pt idx="6">
                  <c:v>23</c:v>
                </c:pt>
                <c:pt idx="7">
                  <c:v>60</c:v>
                </c:pt>
              </c:numCache>
            </c:numRef>
          </c:val>
        </c:ser>
        <c:ser>
          <c:idx val="4"/>
          <c:order val="4"/>
          <c:tx>
            <c:strRef>
              <c:f>'for charts'!$O$13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charts'!$J$14:$J$21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charts'!$O$14:$O$21</c:f>
              <c:numCache>
                <c:formatCode>0</c:formatCode>
                <c:ptCount val="8"/>
                <c:pt idx="0">
                  <c:v>95</c:v>
                </c:pt>
                <c:pt idx="1">
                  <c:v>30</c:v>
                </c:pt>
                <c:pt idx="2">
                  <c:v>13</c:v>
                </c:pt>
                <c:pt idx="3">
                  <c:v>13</c:v>
                </c:pt>
                <c:pt idx="4">
                  <c:v>14</c:v>
                </c:pt>
                <c:pt idx="5">
                  <c:v>14</c:v>
                </c:pt>
                <c:pt idx="6">
                  <c:v>22</c:v>
                </c:pt>
                <c:pt idx="7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519424"/>
        <c:axId val="132520960"/>
      </c:barChart>
      <c:catAx>
        <c:axId val="132519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20960"/>
        <c:crosses val="autoZero"/>
        <c:auto val="1"/>
        <c:lblAlgn val="ctr"/>
        <c:lblOffset val="100"/>
        <c:tickMarkSkip val="1"/>
        <c:noMultiLvlLbl val="0"/>
      </c:catAx>
      <c:valAx>
        <c:axId val="132520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194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Charlene Cross Stats</a:t>
            </a:r>
          </a:p>
        </c:rich>
      </c:tx>
      <c:layout>
        <c:manualLayout>
          <c:xMode val="edge"/>
          <c:yMode val="edge"/>
          <c:x val="0.41592039800995023"/>
          <c:y val="1.344086021505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537313432835819E-2"/>
          <c:y val="7.6612903225806453E-2"/>
          <c:w val="0.87761194029850742"/>
          <c:h val="0.67338709677419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charts'!$K$25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charts'!$J$26:$J$33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charts'!$K$26:$K$33</c:f>
              <c:numCache>
                <c:formatCode>0</c:formatCode>
                <c:ptCount val="8"/>
                <c:pt idx="0">
                  <c:v>1053</c:v>
                </c:pt>
                <c:pt idx="1">
                  <c:v>92</c:v>
                </c:pt>
                <c:pt idx="2">
                  <c:v>187</c:v>
                </c:pt>
                <c:pt idx="4">
                  <c:v>68</c:v>
                </c:pt>
                <c:pt idx="5">
                  <c:v>202</c:v>
                </c:pt>
                <c:pt idx="6">
                  <c:v>21</c:v>
                </c:pt>
                <c:pt idx="7">
                  <c:v>53</c:v>
                </c:pt>
              </c:numCache>
            </c:numRef>
          </c:val>
        </c:ser>
        <c:ser>
          <c:idx val="1"/>
          <c:order val="1"/>
          <c:tx>
            <c:strRef>
              <c:f>'for charts'!$L$25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charts'!$J$26:$J$33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charts'!$L$26:$L$33</c:f>
              <c:numCache>
                <c:formatCode>0</c:formatCode>
                <c:ptCount val="8"/>
                <c:pt idx="0">
                  <c:v>973</c:v>
                </c:pt>
                <c:pt idx="1">
                  <c:v>101</c:v>
                </c:pt>
                <c:pt idx="2">
                  <c:v>276</c:v>
                </c:pt>
                <c:pt idx="4">
                  <c:v>165</c:v>
                </c:pt>
                <c:pt idx="5">
                  <c:v>59</c:v>
                </c:pt>
                <c:pt idx="6">
                  <c:v>23</c:v>
                </c:pt>
                <c:pt idx="7">
                  <c:v>60</c:v>
                </c:pt>
              </c:numCache>
            </c:numRef>
          </c:val>
        </c:ser>
        <c:ser>
          <c:idx val="2"/>
          <c:order val="2"/>
          <c:tx>
            <c:strRef>
              <c:f>'for charts'!$M$25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charts'!$J$26:$J$33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charts'!$M$26:$M$33</c:f>
              <c:numCache>
                <c:formatCode>0</c:formatCode>
                <c:ptCount val="8"/>
                <c:pt idx="0">
                  <c:v>831</c:v>
                </c:pt>
                <c:pt idx="1">
                  <c:v>38</c:v>
                </c:pt>
                <c:pt idx="2">
                  <c:v>214</c:v>
                </c:pt>
                <c:pt idx="4">
                  <c:v>435</c:v>
                </c:pt>
                <c:pt idx="5">
                  <c:v>12</c:v>
                </c:pt>
                <c:pt idx="6">
                  <c:v>22</c:v>
                </c:pt>
                <c:pt idx="7">
                  <c:v>102</c:v>
                </c:pt>
              </c:numCache>
            </c:numRef>
          </c:val>
        </c:ser>
        <c:ser>
          <c:idx val="3"/>
          <c:order val="3"/>
          <c:tx>
            <c:strRef>
              <c:f>'for charts'!$N$25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charts'!$J$26:$J$33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charts'!$N$26:$N$33</c:f>
              <c:numCache>
                <c:formatCode>0</c:formatCode>
                <c:ptCount val="8"/>
                <c:pt idx="0">
                  <c:v>402</c:v>
                </c:pt>
                <c:pt idx="1">
                  <c:v>24</c:v>
                </c:pt>
                <c:pt idx="2">
                  <c:v>184</c:v>
                </c:pt>
                <c:pt idx="3">
                  <c:v>184</c:v>
                </c:pt>
                <c:pt idx="4">
                  <c:v>255</c:v>
                </c:pt>
                <c:pt idx="5">
                  <c:v>192</c:v>
                </c:pt>
                <c:pt idx="6">
                  <c:v>17</c:v>
                </c:pt>
                <c:pt idx="7">
                  <c:v>28</c:v>
                </c:pt>
              </c:numCache>
            </c:numRef>
          </c:val>
        </c:ser>
        <c:ser>
          <c:idx val="4"/>
          <c:order val="4"/>
          <c:tx>
            <c:strRef>
              <c:f>'for charts'!$O$25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charts'!$J$26:$J$33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charts'!$O$26:$O$33</c:f>
              <c:numCache>
                <c:formatCode>0</c:formatCode>
                <c:ptCount val="8"/>
                <c:pt idx="0">
                  <c:v>503</c:v>
                </c:pt>
                <c:pt idx="1">
                  <c:v>18</c:v>
                </c:pt>
                <c:pt idx="2">
                  <c:v>249</c:v>
                </c:pt>
                <c:pt idx="3">
                  <c:v>249</c:v>
                </c:pt>
                <c:pt idx="4">
                  <c:v>63</c:v>
                </c:pt>
                <c:pt idx="5">
                  <c:v>17</c:v>
                </c:pt>
                <c:pt idx="6">
                  <c:v>15</c:v>
                </c:pt>
                <c:pt idx="7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331776"/>
        <c:axId val="152333312"/>
      </c:barChart>
      <c:catAx>
        <c:axId val="152331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2333312"/>
        <c:crosses val="autoZero"/>
        <c:auto val="1"/>
        <c:lblAlgn val="ctr"/>
        <c:lblOffset val="100"/>
        <c:tickMarkSkip val="1"/>
        <c:noMultiLvlLbl val="0"/>
      </c:catAx>
      <c:valAx>
        <c:axId val="152333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23317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John Downing Stats</a:t>
            </a:r>
          </a:p>
        </c:rich>
      </c:tx>
      <c:layout>
        <c:manualLayout>
          <c:xMode val="edge"/>
          <c:yMode val="edge"/>
          <c:x val="0.41958041958041958"/>
          <c:y val="1.20805369127516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907092907092911E-2"/>
          <c:y val="6.9798657718120799E-2"/>
          <c:w val="0.88111888111888115"/>
          <c:h val="0.68993288590604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charts'!$K$37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charts'!$J$38:$J$45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charts'!$K$38:$K$45</c:f>
              <c:numCache>
                <c:formatCode>0</c:formatCode>
                <c:ptCount val="8"/>
                <c:pt idx="0">
                  <c:v>475</c:v>
                </c:pt>
                <c:pt idx="1">
                  <c:v>86</c:v>
                </c:pt>
                <c:pt idx="2">
                  <c:v>134</c:v>
                </c:pt>
                <c:pt idx="4">
                  <c:v>68</c:v>
                </c:pt>
                <c:pt idx="5">
                  <c:v>71</c:v>
                </c:pt>
                <c:pt idx="6">
                  <c:v>23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'for charts'!$L$37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charts'!$J$38:$J$45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charts'!$L$38:$L$45</c:f>
              <c:numCache>
                <c:formatCode>0</c:formatCode>
                <c:ptCount val="8"/>
                <c:pt idx="0">
                  <c:v>566</c:v>
                </c:pt>
                <c:pt idx="1">
                  <c:v>87</c:v>
                </c:pt>
                <c:pt idx="2">
                  <c:v>102</c:v>
                </c:pt>
                <c:pt idx="4">
                  <c:v>12</c:v>
                </c:pt>
                <c:pt idx="5">
                  <c:v>17</c:v>
                </c:pt>
                <c:pt idx="6">
                  <c:v>28</c:v>
                </c:pt>
                <c:pt idx="7">
                  <c:v>125</c:v>
                </c:pt>
              </c:numCache>
            </c:numRef>
          </c:val>
        </c:ser>
        <c:ser>
          <c:idx val="2"/>
          <c:order val="2"/>
          <c:tx>
            <c:strRef>
              <c:f>'for charts'!$M$37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charts'!$J$38:$J$45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charts'!$M$38:$M$45</c:f>
              <c:numCache>
                <c:formatCode>0</c:formatCode>
                <c:ptCount val="8"/>
                <c:pt idx="0">
                  <c:v>533</c:v>
                </c:pt>
                <c:pt idx="1">
                  <c:v>44</c:v>
                </c:pt>
                <c:pt idx="2">
                  <c:v>160</c:v>
                </c:pt>
                <c:pt idx="4">
                  <c:v>40</c:v>
                </c:pt>
                <c:pt idx="5">
                  <c:v>119</c:v>
                </c:pt>
                <c:pt idx="6">
                  <c:v>28</c:v>
                </c:pt>
                <c:pt idx="7">
                  <c:v>101</c:v>
                </c:pt>
              </c:numCache>
            </c:numRef>
          </c:val>
        </c:ser>
        <c:ser>
          <c:idx val="3"/>
          <c:order val="3"/>
          <c:tx>
            <c:strRef>
              <c:f>'for charts'!$N$37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charts'!$J$38:$J$45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charts'!$N$38:$N$45</c:f>
              <c:numCache>
                <c:formatCode>0</c:formatCode>
                <c:ptCount val="8"/>
                <c:pt idx="0">
                  <c:v>260</c:v>
                </c:pt>
                <c:pt idx="1">
                  <c:v>36</c:v>
                </c:pt>
                <c:pt idx="2">
                  <c:v>32</c:v>
                </c:pt>
                <c:pt idx="3">
                  <c:v>31</c:v>
                </c:pt>
                <c:pt idx="4">
                  <c:v>80</c:v>
                </c:pt>
                <c:pt idx="5">
                  <c:v>66</c:v>
                </c:pt>
                <c:pt idx="6">
                  <c:v>20</c:v>
                </c:pt>
                <c:pt idx="7">
                  <c:v>7</c:v>
                </c:pt>
              </c:numCache>
            </c:numRef>
          </c:val>
        </c:ser>
        <c:ser>
          <c:idx val="4"/>
          <c:order val="4"/>
          <c:tx>
            <c:strRef>
              <c:f>'for charts'!$O$37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charts'!$J$38:$J$45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charts'!$O$38:$O$45</c:f>
              <c:numCache>
                <c:formatCode>0</c:formatCode>
                <c:ptCount val="8"/>
                <c:pt idx="0">
                  <c:v>232</c:v>
                </c:pt>
                <c:pt idx="1">
                  <c:v>38</c:v>
                </c:pt>
                <c:pt idx="2">
                  <c:v>6</c:v>
                </c:pt>
                <c:pt idx="3">
                  <c:v>4</c:v>
                </c:pt>
                <c:pt idx="4">
                  <c:v>31</c:v>
                </c:pt>
                <c:pt idx="5">
                  <c:v>34</c:v>
                </c:pt>
                <c:pt idx="6">
                  <c:v>21</c:v>
                </c:pt>
                <c:pt idx="7">
                  <c:v>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924160"/>
        <c:axId val="152925696"/>
      </c:barChart>
      <c:catAx>
        <c:axId val="15292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2925696"/>
        <c:crosses val="autoZero"/>
        <c:auto val="1"/>
        <c:lblAlgn val="ctr"/>
        <c:lblOffset val="100"/>
        <c:tickMarkSkip val="1"/>
        <c:noMultiLvlLbl val="0"/>
      </c:catAx>
      <c:valAx>
        <c:axId val="152925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2924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Gary Hammer Stats</a:t>
            </a:r>
          </a:p>
        </c:rich>
      </c:tx>
      <c:layout>
        <c:manualLayout>
          <c:xMode val="edge"/>
          <c:yMode val="edge"/>
          <c:x val="0.42249240121580545"/>
          <c:y val="4.070556309362279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224924012158054E-2"/>
          <c:y val="7.7340569877883306E-2"/>
          <c:w val="0.88449848024316113"/>
          <c:h val="0.679782903663500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charts'!$K$49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charts'!$J$50:$J$57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charts'!$K$50:$K$57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'for charts'!$L$49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charts'!$J$50:$J$57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charts'!$L$50:$L$57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'for charts'!$M$49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charts'!$J$50:$J$57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charts'!$M$50:$M$57</c:f>
              <c:numCache>
                <c:formatCode>0</c:formatCode>
                <c:ptCount val="8"/>
                <c:pt idx="0">
                  <c:v>22</c:v>
                </c:pt>
                <c:pt idx="1">
                  <c:v>6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'for charts'!$N$49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charts'!$J$50:$J$57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charts'!$N$50:$N$57</c:f>
              <c:numCache>
                <c:formatCode>0</c:formatCode>
                <c:ptCount val="8"/>
                <c:pt idx="0">
                  <c:v>12</c:v>
                </c:pt>
                <c:pt idx="1">
                  <c:v>6</c:v>
                </c:pt>
                <c:pt idx="2">
                  <c:v>8</c:v>
                </c:pt>
                <c:pt idx="3">
                  <c:v>8</c:v>
                </c:pt>
                <c:pt idx="4">
                  <c:v>12</c:v>
                </c:pt>
                <c:pt idx="5">
                  <c:v>8</c:v>
                </c:pt>
                <c:pt idx="6">
                  <c:v>3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'for charts'!$O$49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charts'!$J$50:$J$57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charts'!$O$50:$O$57</c:f>
              <c:numCache>
                <c:formatCode>0</c:formatCode>
                <c:ptCount val="8"/>
                <c:pt idx="0">
                  <c:v>6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090304"/>
        <c:axId val="132063232"/>
      </c:barChart>
      <c:catAx>
        <c:axId val="153090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063232"/>
        <c:crosses val="autoZero"/>
        <c:auto val="1"/>
        <c:lblAlgn val="ctr"/>
        <c:lblOffset val="100"/>
        <c:tickMarkSkip val="1"/>
        <c:noMultiLvlLbl val="0"/>
      </c:catAx>
      <c:valAx>
        <c:axId val="132063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0903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Betty Herbster Stats</a:t>
            </a:r>
          </a:p>
        </c:rich>
      </c:tx>
      <c:layout>
        <c:manualLayout>
          <c:xMode val="edge"/>
          <c:yMode val="edge"/>
          <c:x val="0.42115768463073855"/>
          <c:y val="2.695417789757412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814371257485026E-2"/>
          <c:y val="6.1994609164420483E-2"/>
          <c:w val="0.8772455089820359"/>
          <c:h val="0.696765498652291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charts'!$K$61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charts'!$J$62:$J$69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charts'!$K$62:$K$69</c:f>
              <c:numCache>
                <c:formatCode>0</c:formatCode>
                <c:ptCount val="8"/>
                <c:pt idx="0">
                  <c:v>57</c:v>
                </c:pt>
                <c:pt idx="1">
                  <c:v>13</c:v>
                </c:pt>
                <c:pt idx="2">
                  <c:v>13</c:v>
                </c:pt>
                <c:pt idx="4">
                  <c:v>15</c:v>
                </c:pt>
                <c:pt idx="5">
                  <c:v>3</c:v>
                </c:pt>
                <c:pt idx="6">
                  <c:v>3</c:v>
                </c:pt>
                <c:pt idx="7">
                  <c:v>7</c:v>
                </c:pt>
              </c:numCache>
            </c:numRef>
          </c:val>
        </c:ser>
        <c:ser>
          <c:idx val="1"/>
          <c:order val="1"/>
          <c:tx>
            <c:strRef>
              <c:f>'for charts'!$L$61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charts'!$J$62:$J$69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charts'!$L$62:$L$69</c:f>
              <c:numCache>
                <c:formatCode>0</c:formatCode>
                <c:ptCount val="8"/>
                <c:pt idx="0">
                  <c:v>48</c:v>
                </c:pt>
                <c:pt idx="1">
                  <c:v>2</c:v>
                </c:pt>
                <c:pt idx="2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1</c:v>
                </c:pt>
                <c:pt idx="7">
                  <c:v>33</c:v>
                </c:pt>
              </c:numCache>
            </c:numRef>
          </c:val>
        </c:ser>
        <c:ser>
          <c:idx val="2"/>
          <c:order val="2"/>
          <c:tx>
            <c:strRef>
              <c:f>'for charts'!$M$61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charts'!$J$62:$J$69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charts'!$M$62:$M$69</c:f>
              <c:numCache>
                <c:formatCode>0</c:formatCode>
                <c:ptCount val="8"/>
                <c:pt idx="0">
                  <c:v>571</c:v>
                </c:pt>
                <c:pt idx="1">
                  <c:v>61</c:v>
                </c:pt>
                <c:pt idx="2">
                  <c:v>16</c:v>
                </c:pt>
                <c:pt idx="4">
                  <c:v>28</c:v>
                </c:pt>
                <c:pt idx="5">
                  <c:v>26</c:v>
                </c:pt>
                <c:pt idx="6">
                  <c:v>25</c:v>
                </c:pt>
                <c:pt idx="7">
                  <c:v>9</c:v>
                </c:pt>
              </c:numCache>
            </c:numRef>
          </c:val>
        </c:ser>
        <c:ser>
          <c:idx val="3"/>
          <c:order val="3"/>
          <c:tx>
            <c:strRef>
              <c:f>'for charts'!$N$61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charts'!$J$62:$J$69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charts'!$N$62:$N$69</c:f>
              <c:numCache>
                <c:formatCode>0</c:formatCode>
                <c:ptCount val="8"/>
                <c:pt idx="0">
                  <c:v>267</c:v>
                </c:pt>
                <c:pt idx="1">
                  <c:v>53</c:v>
                </c:pt>
                <c:pt idx="2">
                  <c:v>152</c:v>
                </c:pt>
                <c:pt idx="3">
                  <c:v>146</c:v>
                </c:pt>
                <c:pt idx="4">
                  <c:v>118</c:v>
                </c:pt>
                <c:pt idx="5">
                  <c:v>224</c:v>
                </c:pt>
                <c:pt idx="6">
                  <c:v>20</c:v>
                </c:pt>
                <c:pt idx="7">
                  <c:v>39</c:v>
                </c:pt>
              </c:numCache>
            </c:numRef>
          </c:val>
        </c:ser>
        <c:ser>
          <c:idx val="4"/>
          <c:order val="4"/>
          <c:tx>
            <c:strRef>
              <c:f>'for charts'!$O$61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charts'!$J$62:$J$69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charts'!$O$62:$O$69</c:f>
              <c:numCache>
                <c:formatCode>0</c:formatCode>
                <c:ptCount val="8"/>
                <c:pt idx="0">
                  <c:v>212</c:v>
                </c:pt>
                <c:pt idx="1">
                  <c:v>66</c:v>
                </c:pt>
                <c:pt idx="2">
                  <c:v>93</c:v>
                </c:pt>
                <c:pt idx="3">
                  <c:v>93</c:v>
                </c:pt>
                <c:pt idx="4">
                  <c:v>60</c:v>
                </c:pt>
                <c:pt idx="5">
                  <c:v>67</c:v>
                </c:pt>
                <c:pt idx="6">
                  <c:v>25</c:v>
                </c:pt>
                <c:pt idx="7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603200"/>
        <c:axId val="163604736"/>
      </c:barChart>
      <c:catAx>
        <c:axId val="163603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604736"/>
        <c:crosses val="autoZero"/>
        <c:auto val="1"/>
        <c:lblAlgn val="ctr"/>
        <c:lblOffset val="100"/>
        <c:tickMarkSkip val="1"/>
        <c:noMultiLvlLbl val="0"/>
      </c:catAx>
      <c:valAx>
        <c:axId val="16360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6032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Sarah Jones Stats </a:t>
            </a:r>
          </a:p>
        </c:rich>
      </c:tx>
      <c:layout>
        <c:manualLayout>
          <c:xMode val="edge"/>
          <c:yMode val="edge"/>
          <c:x val="0.42697768762677485"/>
          <c:y val="1.20967741935483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164300202839755E-2"/>
          <c:y val="7.3924731182795703E-2"/>
          <c:w val="0.89452332657200806"/>
          <c:h val="0.685483870967741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 charts'!$K$2</c:f>
              <c:strCache>
                <c:ptCount val="1"/>
                <c:pt idx="0">
                  <c:v>FY 07 - 08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charts'!$J$3:$J$10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charts'!$K$3:$K$10</c:f>
              <c:numCache>
                <c:formatCode>0</c:formatCode>
                <c:ptCount val="8"/>
                <c:pt idx="0">
                  <c:v>1216</c:v>
                </c:pt>
                <c:pt idx="1">
                  <c:v>113</c:v>
                </c:pt>
                <c:pt idx="2">
                  <c:v>197</c:v>
                </c:pt>
                <c:pt idx="4">
                  <c:v>305</c:v>
                </c:pt>
                <c:pt idx="5">
                  <c:v>96</c:v>
                </c:pt>
                <c:pt idx="6">
                  <c:v>30</c:v>
                </c:pt>
                <c:pt idx="7">
                  <c:v>482</c:v>
                </c:pt>
              </c:numCache>
            </c:numRef>
          </c:val>
        </c:ser>
        <c:ser>
          <c:idx val="1"/>
          <c:order val="1"/>
          <c:tx>
            <c:strRef>
              <c:f>'for charts'!$L$2</c:f>
              <c:strCache>
                <c:ptCount val="1"/>
                <c:pt idx="0">
                  <c:v>FY 08 - 09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charts'!$J$3:$J$10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charts'!$L$3:$L$10</c:f>
              <c:numCache>
                <c:formatCode>0</c:formatCode>
                <c:ptCount val="8"/>
                <c:pt idx="0">
                  <c:v>902</c:v>
                </c:pt>
                <c:pt idx="1">
                  <c:v>95</c:v>
                </c:pt>
                <c:pt idx="2">
                  <c:v>143</c:v>
                </c:pt>
                <c:pt idx="4">
                  <c:v>83</c:v>
                </c:pt>
                <c:pt idx="5">
                  <c:v>41</c:v>
                </c:pt>
                <c:pt idx="6">
                  <c:v>30</c:v>
                </c:pt>
                <c:pt idx="7">
                  <c:v>168</c:v>
                </c:pt>
              </c:numCache>
            </c:numRef>
          </c:val>
        </c:ser>
        <c:ser>
          <c:idx val="2"/>
          <c:order val="2"/>
          <c:tx>
            <c:strRef>
              <c:f>'for charts'!$M$2</c:f>
              <c:strCache>
                <c:ptCount val="1"/>
                <c:pt idx="0">
                  <c:v>FY 09 - 10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charts'!$J$3:$J$10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charts'!$M$3:$M$10</c:f>
              <c:numCache>
                <c:formatCode>0</c:formatCode>
                <c:ptCount val="8"/>
                <c:pt idx="0">
                  <c:v>856</c:v>
                </c:pt>
                <c:pt idx="1">
                  <c:v>39</c:v>
                </c:pt>
                <c:pt idx="2">
                  <c:v>69</c:v>
                </c:pt>
                <c:pt idx="4">
                  <c:v>89</c:v>
                </c:pt>
                <c:pt idx="5">
                  <c:v>62</c:v>
                </c:pt>
                <c:pt idx="6">
                  <c:v>18</c:v>
                </c:pt>
                <c:pt idx="7">
                  <c:v>265</c:v>
                </c:pt>
              </c:numCache>
            </c:numRef>
          </c:val>
        </c:ser>
        <c:ser>
          <c:idx val="3"/>
          <c:order val="3"/>
          <c:tx>
            <c:strRef>
              <c:f>'for charts'!$N$2</c:f>
              <c:strCache>
                <c:ptCount val="1"/>
                <c:pt idx="0">
                  <c:v>FY 10 - 11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charts'!$J$3:$J$10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charts'!$N$3:$N$10</c:f>
              <c:numCache>
                <c:formatCode>0</c:formatCode>
                <c:ptCount val="8"/>
                <c:pt idx="0">
                  <c:v>282</c:v>
                </c:pt>
                <c:pt idx="1">
                  <c:v>28</c:v>
                </c:pt>
                <c:pt idx="2">
                  <c:v>160</c:v>
                </c:pt>
                <c:pt idx="3">
                  <c:v>160</c:v>
                </c:pt>
                <c:pt idx="4">
                  <c:v>89</c:v>
                </c:pt>
                <c:pt idx="5">
                  <c:v>100</c:v>
                </c:pt>
                <c:pt idx="6">
                  <c:v>14</c:v>
                </c:pt>
                <c:pt idx="7">
                  <c:v>2</c:v>
                </c:pt>
              </c:numCache>
            </c:numRef>
          </c:val>
        </c:ser>
        <c:ser>
          <c:idx val="4"/>
          <c:order val="4"/>
          <c:tx>
            <c:strRef>
              <c:f>'for charts'!$O$2</c:f>
              <c:strCache>
                <c:ptCount val="1"/>
                <c:pt idx="0">
                  <c:v>FY 11 - 12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'for charts'!$J$3:$J$10</c:f>
              <c:strCache>
                <c:ptCount val="8"/>
                <c:pt idx="0">
                  <c:v>Appr Caseload</c:v>
                </c:pt>
                <c:pt idx="1">
                  <c:v>Prog Caseload</c:v>
                </c:pt>
                <c:pt idx="2">
                  <c:v>Total Registrations</c:v>
                </c:pt>
                <c:pt idx="3">
                  <c:v>Apprentice Registrations</c:v>
                </c:pt>
                <c:pt idx="4">
                  <c:v>Completions</c:v>
                </c:pt>
                <c:pt idx="5">
                  <c:v>Cancellations</c:v>
                </c:pt>
                <c:pt idx="6">
                  <c:v>Active VA Programs</c:v>
                </c:pt>
                <c:pt idx="7">
                  <c:v>Past Due (Prev. yrs 181+, starting July 2010: 0 days)</c:v>
                </c:pt>
              </c:strCache>
            </c:strRef>
          </c:cat>
          <c:val>
            <c:numRef>
              <c:f>'for charts'!$O$3:$O$10</c:f>
              <c:numCache>
                <c:formatCode>0</c:formatCode>
                <c:ptCount val="8"/>
                <c:pt idx="0">
                  <c:v>313</c:v>
                </c:pt>
                <c:pt idx="1">
                  <c:v>25</c:v>
                </c:pt>
                <c:pt idx="2">
                  <c:v>153</c:v>
                </c:pt>
                <c:pt idx="3">
                  <c:v>153</c:v>
                </c:pt>
                <c:pt idx="4">
                  <c:v>39</c:v>
                </c:pt>
                <c:pt idx="5">
                  <c:v>67</c:v>
                </c:pt>
                <c:pt idx="6">
                  <c:v>14</c:v>
                </c:pt>
                <c:pt idx="7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723904"/>
        <c:axId val="163737984"/>
      </c:barChart>
      <c:catAx>
        <c:axId val="16372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737984"/>
        <c:crosses val="autoZero"/>
        <c:auto val="1"/>
        <c:lblAlgn val="ctr"/>
        <c:lblOffset val="100"/>
        <c:tickMarkSkip val="1"/>
        <c:noMultiLvlLbl val="0"/>
      </c:catAx>
      <c:valAx>
        <c:axId val="163737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7239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4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45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46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47.bin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48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22" right="0.17" top="0.35" bottom="0.28999999999999998" header="0.17" footer="0.17"/>
  <pageSetup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33" right="0.28999999999999998" top="0.38" bottom="0.3" header="0.19" footer="0.17"/>
  <pageSetup orientation="landscape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28999999999999998" right="0.2" top="0.36" bottom="0.31" header="0.27" footer="0.21"/>
  <pageSetup orientation="landscape" r:id="rId1"/>
  <headerFooter alignWithMargins="0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23" right="0.31" top="0.23" bottom="0.31" header="0.17" footer="0.24"/>
  <pageSetup orientation="landscape" r:id="rId1"/>
  <headerFooter alignWithMargins="0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28000000000000003" right="0.28000000000000003" top="0.3" bottom="0.26" header="0.21" footer="0.17"/>
  <pageSetup orientation="landscape" r:id="rId1"/>
  <headerFooter alignWithMargins="0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28999999999999998" right="0.28999999999999998" top="0.31" bottom="0.3" header="0.19" footer="0.17"/>
  <pageSetup orientation="landscape" r:id="rId1"/>
  <headerFooter alignWithMargins="0"/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2" right="0.2" top="0.32" bottom="0.31" header="0.17" footer="0.17"/>
  <pageSetup orientation="landscape" r:id="rId1"/>
  <headerFooter alignWithMargins="0"/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33" right="0.36" top="0.26" bottom="0.26" header="0.17" footer="0.17"/>
  <pageSetup orientation="landscape" r:id="rId1"/>
  <headerFooter alignWithMargins="0"/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23" right="0.32" top="0.22" bottom="0.3" header="0.17" footer="0.17"/>
  <pageSetup orientation="landscape" r:id="rId1"/>
  <headerFooter alignWithMargins="0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37" right="0.2" top="0.38" bottom="0.22" header="0.21" footer="0.17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3" workbookViewId="0"/>
  </sheetViews>
  <pageMargins left="0.28999999999999998" right="0.22" top="0.61" bottom="0.52" header="0.5" footer="0.5"/>
  <pageSetup orientation="landscape" r:id="rId1"/>
  <headerFooter alignWithMargins="0"/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37" right="0.33" top="0.34" bottom="0.25" header="0.19" footer="0.17"/>
  <pageSetup orientation="landscape" r:id="rId1"/>
  <headerFooter alignWithMargins="0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23" right="0.2" top="0.3" bottom="0.26" header="0.17" footer="0.17"/>
  <pageSetup orientation="landscape" r:id="rId1"/>
  <headerFooter alignWithMargins="0"/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28000000000000003" right="0.41" top="0.25" bottom="0.3" header="0.17" footer="0.17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31" right="0.27" top="0.26" bottom="0.25" header="0.25" footer="0.18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2" right="0.28000000000000003" top="0.3" bottom="0.22" header="0.17" footer="0.17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21" right="0.17" top="0.34" bottom="0.28999999999999998" header="0.17" footer="0.17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25" right="0.2" top="0.31" bottom="0.31" header="0.23" footer="0.2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31" right="0.28999999999999998" top="0.32" bottom="0.39" header="0.17" footer="0.17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21" right="0.24" top="0.36" bottom="0.28999999999999998" header="0.28000000000000003" footer="0.17"/>
  <pageSetup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33" right="0.28000000000000003" top="0.28000000000000003" bottom="0.35" header="0.26" footer="0.17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04375" cy="708705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400268" cy="70983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88929" cy="70416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583839" cy="583973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513661" cy="70643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456964" cy="717776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445625" cy="716642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422946" cy="710973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0866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320893" cy="718910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445625" cy="72004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0.8985</cdr:x>
      <cdr:y>0.53675</cdr:y>
    </cdr:from>
    <cdr:to>
      <cdr:x>0.98725</cdr:x>
      <cdr:y>0.7056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98966" y="3803976"/>
          <a:ext cx="849369" cy="11966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Past Due %</a:t>
          </a: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07-08   19%</a:t>
          </a:r>
        </a:p>
        <a:p xmlns:a="http://schemas.openxmlformats.org/drawingml/2006/main"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08-09   12%</a:t>
          </a:r>
        </a:p>
        <a:p xmlns:a="http://schemas.openxmlformats.org/drawingml/2006/main"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09-10   12%</a:t>
          </a:r>
        </a:p>
        <a:p xmlns:a="http://schemas.openxmlformats.org/drawingml/2006/main"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10-11   6%</a:t>
          </a:r>
        </a:p>
        <a:p xmlns:a="http://schemas.openxmlformats.org/drawingml/2006/main"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11-12   5% 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434286" cy="712107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8583839" cy="583973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320893" cy="713241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559018" cy="716642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320893" cy="716642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479096" cy="664454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422946" cy="72004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513661" cy="72004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15714" cy="70983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536339" cy="70983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411607" cy="701901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547679" cy="70757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pprent/Data%20Entry%20Logs/2007/Total%20data%20entry%202007_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pprent/Data%20Entry%20Logs/2008/Total%20data%20entry%202008_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rent/Data%20Entry%20Logs/2009/Total%20data%20entry%202009_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rent/Data%20Entry%20Logs/2010/Total%20data%20entry%20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Total%20data%20entry%20201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DBDataEntr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 Maps (revised)"/>
      <sheetName val="All Reg"/>
      <sheetName val="Appr Reg"/>
      <sheetName val="Completions (all)"/>
      <sheetName val="Agreements Cancelled (all)"/>
      <sheetName val="Revisions (all)"/>
      <sheetName val="Programs registered 0-9"/>
      <sheetName val="Programs Registered 10-24 (all)"/>
      <sheetName val="Programs Registered 25+ (all)"/>
      <sheetName val="Programs Registered 0-9 (all)"/>
      <sheetName val="HS Registrations"/>
      <sheetName val="HS Recognition"/>
    </sheetNames>
    <sheetDataSet>
      <sheetData sheetId="0">
        <row r="8">
          <cell r="C8">
            <v>28</v>
          </cell>
        </row>
      </sheetData>
      <sheetData sheetId="1">
        <row r="4">
          <cell r="B4">
            <v>26</v>
          </cell>
          <cell r="C4">
            <v>3</v>
          </cell>
          <cell r="D4">
            <v>16</v>
          </cell>
          <cell r="E4">
            <v>14</v>
          </cell>
          <cell r="F4">
            <v>2</v>
          </cell>
          <cell r="G4">
            <v>27</v>
          </cell>
          <cell r="H4">
            <v>130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7">
          <cell r="B7">
            <v>0</v>
          </cell>
          <cell r="C7">
            <v>38</v>
          </cell>
          <cell r="D7">
            <v>0</v>
          </cell>
          <cell r="E7">
            <v>6</v>
          </cell>
          <cell r="F7">
            <v>90</v>
          </cell>
          <cell r="G7">
            <v>0</v>
          </cell>
          <cell r="H7">
            <v>0</v>
          </cell>
        </row>
        <row r="8">
          <cell r="B8">
            <v>186</v>
          </cell>
          <cell r="C8">
            <v>1</v>
          </cell>
          <cell r="D8">
            <v>6</v>
          </cell>
          <cell r="E8">
            <v>15</v>
          </cell>
          <cell r="F8">
            <v>3</v>
          </cell>
          <cell r="G8">
            <v>17</v>
          </cell>
          <cell r="H8">
            <v>0</v>
          </cell>
        </row>
        <row r="9">
          <cell r="B9">
            <v>0</v>
          </cell>
          <cell r="C9">
            <v>44</v>
          </cell>
          <cell r="D9">
            <v>12</v>
          </cell>
          <cell r="E9">
            <v>1</v>
          </cell>
          <cell r="F9">
            <v>0</v>
          </cell>
          <cell r="G9">
            <v>0</v>
          </cell>
          <cell r="H9">
            <v>0</v>
          </cell>
        </row>
        <row r="10">
          <cell r="B10">
            <v>2</v>
          </cell>
          <cell r="C10">
            <v>2</v>
          </cell>
          <cell r="D10">
            <v>0</v>
          </cell>
          <cell r="E10">
            <v>0</v>
          </cell>
          <cell r="F10">
            <v>6</v>
          </cell>
          <cell r="G10">
            <v>0</v>
          </cell>
          <cell r="H10">
            <v>3</v>
          </cell>
        </row>
        <row r="11">
          <cell r="B11">
            <v>39</v>
          </cell>
          <cell r="C11">
            <v>1</v>
          </cell>
          <cell r="D11">
            <v>24</v>
          </cell>
          <cell r="E11">
            <v>12</v>
          </cell>
          <cell r="F11">
            <v>53</v>
          </cell>
          <cell r="G11">
            <v>60</v>
          </cell>
          <cell r="H11">
            <v>8</v>
          </cell>
        </row>
        <row r="13">
          <cell r="B13">
            <v>25</v>
          </cell>
          <cell r="C13">
            <v>77</v>
          </cell>
          <cell r="D13">
            <v>8</v>
          </cell>
          <cell r="E13">
            <v>41</v>
          </cell>
          <cell r="F13">
            <v>35</v>
          </cell>
          <cell r="G13">
            <v>75</v>
          </cell>
          <cell r="H13">
            <v>32</v>
          </cell>
        </row>
        <row r="14">
          <cell r="B14">
            <v>33</v>
          </cell>
          <cell r="C14">
            <v>109</v>
          </cell>
          <cell r="D14">
            <v>92</v>
          </cell>
          <cell r="E14">
            <v>78</v>
          </cell>
          <cell r="F14">
            <v>38</v>
          </cell>
          <cell r="G14">
            <v>35</v>
          </cell>
          <cell r="H14">
            <v>95</v>
          </cell>
        </row>
        <row r="15">
          <cell r="B15">
            <v>0</v>
          </cell>
          <cell r="C15">
            <v>10</v>
          </cell>
          <cell r="D15">
            <v>6</v>
          </cell>
          <cell r="E15">
            <v>4</v>
          </cell>
          <cell r="F15">
            <v>1</v>
          </cell>
          <cell r="G15">
            <v>8</v>
          </cell>
          <cell r="H15">
            <v>46</v>
          </cell>
        </row>
        <row r="16">
          <cell r="B16">
            <v>42</v>
          </cell>
          <cell r="C16">
            <v>14</v>
          </cell>
          <cell r="D16">
            <v>7</v>
          </cell>
          <cell r="E16">
            <v>49</v>
          </cell>
          <cell r="F16">
            <v>16</v>
          </cell>
          <cell r="G16">
            <v>22</v>
          </cell>
          <cell r="H16">
            <v>8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B18">
            <v>122</v>
          </cell>
          <cell r="C18">
            <v>0</v>
          </cell>
          <cell r="D18">
            <v>0</v>
          </cell>
          <cell r="E18">
            <v>0</v>
          </cell>
          <cell r="F18">
            <v>11</v>
          </cell>
          <cell r="G18">
            <v>6</v>
          </cell>
          <cell r="H18">
            <v>112</v>
          </cell>
        </row>
        <row r="19">
          <cell r="B19">
            <v>4</v>
          </cell>
          <cell r="C19">
            <v>14</v>
          </cell>
          <cell r="D19">
            <v>0</v>
          </cell>
          <cell r="E19">
            <v>35</v>
          </cell>
          <cell r="F19">
            <v>11</v>
          </cell>
          <cell r="G19">
            <v>11</v>
          </cell>
          <cell r="H19">
            <v>27</v>
          </cell>
        </row>
        <row r="20">
          <cell r="B20">
            <v>17</v>
          </cell>
          <cell r="C20">
            <v>26</v>
          </cell>
          <cell r="D20">
            <v>71</v>
          </cell>
          <cell r="E20">
            <v>31</v>
          </cell>
          <cell r="F20">
            <v>15</v>
          </cell>
          <cell r="G20">
            <v>39</v>
          </cell>
          <cell r="H20">
            <v>39</v>
          </cell>
        </row>
        <row r="21">
          <cell r="B21">
            <v>31</v>
          </cell>
          <cell r="C21">
            <v>65</v>
          </cell>
          <cell r="D21">
            <v>15</v>
          </cell>
          <cell r="E21">
            <v>24</v>
          </cell>
          <cell r="F21">
            <v>10</v>
          </cell>
          <cell r="G21">
            <v>19</v>
          </cell>
          <cell r="H21">
            <v>23</v>
          </cell>
        </row>
        <row r="22">
          <cell r="B22">
            <v>121</v>
          </cell>
          <cell r="C22">
            <v>80</v>
          </cell>
          <cell r="D22">
            <v>69</v>
          </cell>
          <cell r="E22">
            <v>233</v>
          </cell>
          <cell r="F22">
            <v>60</v>
          </cell>
          <cell r="G22">
            <v>24</v>
          </cell>
          <cell r="H22">
            <v>27</v>
          </cell>
        </row>
        <row r="24">
          <cell r="B24">
            <v>3</v>
          </cell>
          <cell r="C24">
            <v>52</v>
          </cell>
          <cell r="D24">
            <v>25</v>
          </cell>
          <cell r="E24">
            <v>1</v>
          </cell>
          <cell r="F24">
            <v>2</v>
          </cell>
          <cell r="G24">
            <v>5</v>
          </cell>
          <cell r="H24">
            <v>0</v>
          </cell>
        </row>
        <row r="25">
          <cell r="F25">
            <v>47</v>
          </cell>
          <cell r="G25">
            <v>13</v>
          </cell>
          <cell r="H25">
            <v>5</v>
          </cell>
        </row>
      </sheetData>
      <sheetData sheetId="2"/>
      <sheetData sheetId="3">
        <row r="4">
          <cell r="B4">
            <v>61</v>
          </cell>
          <cell r="C4">
            <v>143</v>
          </cell>
          <cell r="D4">
            <v>18</v>
          </cell>
          <cell r="E4">
            <v>155</v>
          </cell>
          <cell r="F4">
            <v>4</v>
          </cell>
          <cell r="G4">
            <v>0</v>
          </cell>
          <cell r="H4">
            <v>0</v>
          </cell>
        </row>
        <row r="5">
          <cell r="B5">
            <v>194</v>
          </cell>
          <cell r="C5">
            <v>69</v>
          </cell>
          <cell r="D5">
            <v>99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7">
          <cell r="B7">
            <v>59</v>
          </cell>
          <cell r="C7">
            <v>9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B8">
            <v>6</v>
          </cell>
          <cell r="C8">
            <v>4</v>
          </cell>
          <cell r="D8">
            <v>0</v>
          </cell>
          <cell r="E8">
            <v>1</v>
          </cell>
          <cell r="F8">
            <v>0</v>
          </cell>
          <cell r="G8">
            <v>2</v>
          </cell>
          <cell r="H8">
            <v>4</v>
          </cell>
        </row>
        <row r="9">
          <cell r="B9">
            <v>1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1</v>
          </cell>
          <cell r="H9">
            <v>0</v>
          </cell>
        </row>
        <row r="10">
          <cell r="B10">
            <v>3</v>
          </cell>
          <cell r="C10">
            <v>12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>
            <v>250</v>
          </cell>
          <cell r="C11">
            <v>0</v>
          </cell>
          <cell r="D11">
            <v>3</v>
          </cell>
          <cell r="E11">
            <v>26</v>
          </cell>
          <cell r="F11">
            <v>6</v>
          </cell>
          <cell r="G11">
            <v>14</v>
          </cell>
          <cell r="H11">
            <v>6</v>
          </cell>
        </row>
        <row r="13">
          <cell r="B13">
            <v>262</v>
          </cell>
          <cell r="C13">
            <v>13</v>
          </cell>
          <cell r="D13">
            <v>23</v>
          </cell>
          <cell r="E13">
            <v>7</v>
          </cell>
          <cell r="F13">
            <v>2</v>
          </cell>
          <cell r="G13">
            <v>5</v>
          </cell>
          <cell r="H13">
            <v>9</v>
          </cell>
        </row>
        <row r="14">
          <cell r="B14">
            <v>135</v>
          </cell>
          <cell r="C14">
            <v>21</v>
          </cell>
          <cell r="D14">
            <v>2</v>
          </cell>
          <cell r="E14">
            <v>8</v>
          </cell>
          <cell r="F14">
            <v>12</v>
          </cell>
          <cell r="G14">
            <v>26</v>
          </cell>
          <cell r="H14">
            <v>20</v>
          </cell>
        </row>
        <row r="15">
          <cell r="B15">
            <v>0</v>
          </cell>
          <cell r="C15">
            <v>211</v>
          </cell>
          <cell r="D15">
            <v>180</v>
          </cell>
          <cell r="E15">
            <v>20</v>
          </cell>
          <cell r="F15">
            <v>0</v>
          </cell>
          <cell r="G15">
            <v>1</v>
          </cell>
          <cell r="H15">
            <v>1</v>
          </cell>
        </row>
        <row r="16">
          <cell r="B16">
            <v>2</v>
          </cell>
          <cell r="C16">
            <v>24</v>
          </cell>
          <cell r="D16">
            <v>5</v>
          </cell>
          <cell r="E16">
            <v>120</v>
          </cell>
          <cell r="F16">
            <v>4</v>
          </cell>
          <cell r="G16">
            <v>5</v>
          </cell>
          <cell r="H16">
            <v>24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B18">
            <v>19</v>
          </cell>
          <cell r="C18">
            <v>0</v>
          </cell>
          <cell r="D18">
            <v>0</v>
          </cell>
          <cell r="E18">
            <v>0</v>
          </cell>
          <cell r="F18">
            <v>1</v>
          </cell>
          <cell r="G18">
            <v>0</v>
          </cell>
          <cell r="H18">
            <v>0</v>
          </cell>
        </row>
        <row r="19">
          <cell r="B19">
            <v>11</v>
          </cell>
          <cell r="C19">
            <v>18</v>
          </cell>
          <cell r="D19">
            <v>62</v>
          </cell>
          <cell r="E19">
            <v>59</v>
          </cell>
          <cell r="F19">
            <v>1</v>
          </cell>
          <cell r="G19">
            <v>1</v>
          </cell>
          <cell r="H19">
            <v>6</v>
          </cell>
        </row>
        <row r="20">
          <cell r="B20">
            <v>28</v>
          </cell>
          <cell r="C20">
            <v>92</v>
          </cell>
          <cell r="D20">
            <v>26</v>
          </cell>
          <cell r="E20">
            <v>2</v>
          </cell>
          <cell r="F20">
            <v>8</v>
          </cell>
          <cell r="G20">
            <v>4</v>
          </cell>
          <cell r="H20">
            <v>6</v>
          </cell>
        </row>
        <row r="21">
          <cell r="B21">
            <v>12</v>
          </cell>
          <cell r="C21">
            <v>4</v>
          </cell>
          <cell r="D21">
            <v>11</v>
          </cell>
          <cell r="E21">
            <v>17</v>
          </cell>
          <cell r="F21">
            <v>10</v>
          </cell>
          <cell r="G21">
            <v>3</v>
          </cell>
          <cell r="H21">
            <v>11</v>
          </cell>
        </row>
        <row r="22">
          <cell r="B22">
            <v>35</v>
          </cell>
          <cell r="C22">
            <v>54</v>
          </cell>
          <cell r="D22">
            <v>48</v>
          </cell>
          <cell r="E22">
            <v>25</v>
          </cell>
          <cell r="F22">
            <v>242</v>
          </cell>
          <cell r="G22">
            <v>17</v>
          </cell>
          <cell r="H22">
            <v>25</v>
          </cell>
        </row>
        <row r="24">
          <cell r="B24">
            <v>0</v>
          </cell>
          <cell r="C24">
            <v>4</v>
          </cell>
          <cell r="D24">
            <v>20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F25">
            <v>18</v>
          </cell>
          <cell r="G25">
            <v>6</v>
          </cell>
          <cell r="H25">
            <v>2</v>
          </cell>
        </row>
      </sheetData>
      <sheetData sheetId="4">
        <row r="4">
          <cell r="B4">
            <v>9</v>
          </cell>
          <cell r="C4">
            <v>25</v>
          </cell>
          <cell r="D4">
            <v>44</v>
          </cell>
          <cell r="E4">
            <v>13</v>
          </cell>
          <cell r="F4">
            <v>0</v>
          </cell>
          <cell r="G4">
            <v>0</v>
          </cell>
          <cell r="H4">
            <v>0</v>
          </cell>
        </row>
        <row r="5">
          <cell r="B5">
            <v>0</v>
          </cell>
          <cell r="C5">
            <v>12</v>
          </cell>
          <cell r="D5">
            <v>11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7">
          <cell r="B7">
            <v>57</v>
          </cell>
          <cell r="C7">
            <v>13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1</v>
          </cell>
        </row>
        <row r="8">
          <cell r="B8">
            <v>73</v>
          </cell>
          <cell r="C8">
            <v>7</v>
          </cell>
          <cell r="D8">
            <v>0</v>
          </cell>
          <cell r="E8">
            <v>1</v>
          </cell>
          <cell r="F8">
            <v>24</v>
          </cell>
          <cell r="G8">
            <v>0</v>
          </cell>
          <cell r="H8">
            <v>0</v>
          </cell>
        </row>
        <row r="9">
          <cell r="B9">
            <v>1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4</v>
          </cell>
          <cell r="H9">
            <v>0</v>
          </cell>
        </row>
        <row r="10">
          <cell r="B10">
            <v>2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1</v>
          </cell>
        </row>
        <row r="11">
          <cell r="B11">
            <v>14</v>
          </cell>
          <cell r="C11">
            <v>45</v>
          </cell>
          <cell r="D11">
            <v>5</v>
          </cell>
          <cell r="E11">
            <v>8</v>
          </cell>
          <cell r="F11">
            <v>2</v>
          </cell>
          <cell r="G11">
            <v>14</v>
          </cell>
          <cell r="H11">
            <v>8</v>
          </cell>
        </row>
        <row r="13">
          <cell r="B13">
            <v>32</v>
          </cell>
          <cell r="C13">
            <v>28</v>
          </cell>
          <cell r="D13">
            <v>5</v>
          </cell>
          <cell r="E13">
            <v>22</v>
          </cell>
          <cell r="F13">
            <v>6</v>
          </cell>
          <cell r="G13">
            <v>7</v>
          </cell>
          <cell r="H13">
            <v>4</v>
          </cell>
        </row>
        <row r="14">
          <cell r="B14">
            <v>33</v>
          </cell>
          <cell r="C14">
            <v>9</v>
          </cell>
          <cell r="D14">
            <v>13</v>
          </cell>
          <cell r="E14">
            <v>2</v>
          </cell>
          <cell r="F14">
            <v>26</v>
          </cell>
          <cell r="G14">
            <v>20</v>
          </cell>
          <cell r="H14">
            <v>24</v>
          </cell>
        </row>
        <row r="15">
          <cell r="B15">
            <v>0</v>
          </cell>
          <cell r="C15">
            <v>55</v>
          </cell>
          <cell r="D15">
            <v>57</v>
          </cell>
          <cell r="E15">
            <v>58</v>
          </cell>
          <cell r="F15">
            <v>0</v>
          </cell>
          <cell r="G15">
            <v>6</v>
          </cell>
          <cell r="H15">
            <v>0</v>
          </cell>
        </row>
        <row r="16">
          <cell r="B16">
            <v>31</v>
          </cell>
          <cell r="C16">
            <v>15</v>
          </cell>
          <cell r="D16">
            <v>0</v>
          </cell>
          <cell r="E16">
            <v>34</v>
          </cell>
          <cell r="F16">
            <v>5</v>
          </cell>
          <cell r="G16">
            <v>7</v>
          </cell>
          <cell r="H16">
            <v>21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B18">
            <v>48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B19">
            <v>5</v>
          </cell>
          <cell r="C19">
            <v>109</v>
          </cell>
          <cell r="D19">
            <v>23</v>
          </cell>
          <cell r="E19">
            <v>31</v>
          </cell>
          <cell r="F19">
            <v>3</v>
          </cell>
          <cell r="G19">
            <v>0</v>
          </cell>
          <cell r="H19">
            <v>5</v>
          </cell>
        </row>
        <row r="20">
          <cell r="B20">
            <v>27</v>
          </cell>
          <cell r="C20">
            <v>13</v>
          </cell>
          <cell r="D20">
            <v>4</v>
          </cell>
          <cell r="E20">
            <v>1</v>
          </cell>
          <cell r="F20">
            <v>16</v>
          </cell>
          <cell r="G20">
            <v>5</v>
          </cell>
          <cell r="H20">
            <v>5</v>
          </cell>
        </row>
        <row r="21">
          <cell r="B21">
            <v>134</v>
          </cell>
          <cell r="C21">
            <v>23</v>
          </cell>
          <cell r="D21">
            <v>11</v>
          </cell>
          <cell r="E21">
            <v>19</v>
          </cell>
          <cell r="F21">
            <v>3</v>
          </cell>
          <cell r="G21">
            <v>12</v>
          </cell>
          <cell r="H21">
            <v>0</v>
          </cell>
        </row>
        <row r="22">
          <cell r="B22">
            <v>14</v>
          </cell>
          <cell r="C22">
            <v>19</v>
          </cell>
          <cell r="D22">
            <v>10</v>
          </cell>
          <cell r="E22">
            <v>4</v>
          </cell>
          <cell r="F22">
            <v>1</v>
          </cell>
          <cell r="G22">
            <v>0</v>
          </cell>
          <cell r="H22">
            <v>13</v>
          </cell>
        </row>
        <row r="24">
          <cell r="B24">
            <v>0</v>
          </cell>
          <cell r="C24">
            <v>0</v>
          </cell>
          <cell r="D24">
            <v>6</v>
          </cell>
          <cell r="E24">
            <v>0</v>
          </cell>
          <cell r="F24">
            <v>0</v>
          </cell>
          <cell r="G24">
            <v>9</v>
          </cell>
          <cell r="H24">
            <v>0</v>
          </cell>
        </row>
        <row r="25">
          <cell r="F25">
            <v>40</v>
          </cell>
          <cell r="G25">
            <v>27</v>
          </cell>
          <cell r="H25">
            <v>6</v>
          </cell>
        </row>
      </sheetData>
      <sheetData sheetId="5">
        <row r="4">
          <cell r="B4">
            <v>1</v>
          </cell>
          <cell r="C4">
            <v>0</v>
          </cell>
          <cell r="D4">
            <v>4</v>
          </cell>
          <cell r="E4">
            <v>2</v>
          </cell>
          <cell r="F4">
            <v>2</v>
          </cell>
          <cell r="G4">
            <v>4</v>
          </cell>
          <cell r="H4">
            <v>0</v>
          </cell>
        </row>
        <row r="5">
          <cell r="B5">
            <v>3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7">
          <cell r="B7">
            <v>0</v>
          </cell>
          <cell r="C7">
            <v>1</v>
          </cell>
          <cell r="D7">
            <v>0</v>
          </cell>
          <cell r="E7">
            <v>0</v>
          </cell>
          <cell r="F7">
            <v>2</v>
          </cell>
          <cell r="G7">
            <v>0</v>
          </cell>
          <cell r="H7">
            <v>0</v>
          </cell>
        </row>
        <row r="8">
          <cell r="B8">
            <v>2</v>
          </cell>
          <cell r="C8">
            <v>1</v>
          </cell>
          <cell r="D8">
            <v>1</v>
          </cell>
          <cell r="E8">
            <v>2</v>
          </cell>
          <cell r="F8">
            <v>0</v>
          </cell>
          <cell r="G8">
            <v>2</v>
          </cell>
          <cell r="H8">
            <v>0</v>
          </cell>
        </row>
        <row r="9">
          <cell r="B9">
            <v>0</v>
          </cell>
          <cell r="C9">
            <v>1</v>
          </cell>
          <cell r="D9">
            <v>1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>
            <v>0</v>
          </cell>
          <cell r="C11">
            <v>0</v>
          </cell>
          <cell r="D11">
            <v>6</v>
          </cell>
          <cell r="E11">
            <v>1</v>
          </cell>
          <cell r="F11">
            <v>0</v>
          </cell>
          <cell r="G11">
            <v>6</v>
          </cell>
          <cell r="H11">
            <v>2</v>
          </cell>
        </row>
        <row r="13">
          <cell r="B13">
            <v>2</v>
          </cell>
          <cell r="C13">
            <v>0</v>
          </cell>
          <cell r="D13">
            <v>0</v>
          </cell>
          <cell r="E13">
            <v>0</v>
          </cell>
          <cell r="F13">
            <v>4</v>
          </cell>
          <cell r="G13">
            <v>0</v>
          </cell>
          <cell r="H13">
            <v>0</v>
          </cell>
        </row>
        <row r="14">
          <cell r="B14">
            <v>4</v>
          </cell>
          <cell r="C14">
            <v>4</v>
          </cell>
          <cell r="D14">
            <v>1</v>
          </cell>
          <cell r="E14">
            <v>1</v>
          </cell>
          <cell r="F14">
            <v>2</v>
          </cell>
          <cell r="G14">
            <v>3</v>
          </cell>
          <cell r="H14">
            <v>1</v>
          </cell>
        </row>
        <row r="15">
          <cell r="B15">
            <v>4</v>
          </cell>
          <cell r="C15">
            <v>1</v>
          </cell>
          <cell r="D15">
            <v>0</v>
          </cell>
          <cell r="E15">
            <v>0</v>
          </cell>
          <cell r="F15">
            <v>0</v>
          </cell>
          <cell r="G15">
            <v>2</v>
          </cell>
          <cell r="H15">
            <v>0</v>
          </cell>
        </row>
        <row r="16">
          <cell r="B16">
            <v>0</v>
          </cell>
          <cell r="C16">
            <v>1</v>
          </cell>
          <cell r="D16">
            <v>0</v>
          </cell>
          <cell r="E16">
            <v>0</v>
          </cell>
          <cell r="F16">
            <v>1</v>
          </cell>
          <cell r="G16">
            <v>3</v>
          </cell>
          <cell r="H16">
            <v>4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B18">
            <v>1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1</v>
          </cell>
        </row>
        <row r="19">
          <cell r="B19">
            <v>1</v>
          </cell>
          <cell r="C19">
            <v>1</v>
          </cell>
          <cell r="D19">
            <v>0</v>
          </cell>
          <cell r="E19">
            <v>1</v>
          </cell>
          <cell r="F19">
            <v>1</v>
          </cell>
          <cell r="G19">
            <v>0</v>
          </cell>
          <cell r="H19">
            <v>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B21">
            <v>1</v>
          </cell>
          <cell r="C21">
            <v>1</v>
          </cell>
          <cell r="D21">
            <v>1</v>
          </cell>
          <cell r="E21">
            <v>1</v>
          </cell>
          <cell r="F21">
            <v>2</v>
          </cell>
          <cell r="G21">
            <v>3</v>
          </cell>
          <cell r="H21">
            <v>0</v>
          </cell>
        </row>
        <row r="22">
          <cell r="B22">
            <v>0</v>
          </cell>
          <cell r="C22">
            <v>6</v>
          </cell>
          <cell r="D22">
            <v>2</v>
          </cell>
          <cell r="E22">
            <v>5</v>
          </cell>
          <cell r="F22">
            <v>0</v>
          </cell>
          <cell r="G22">
            <v>11</v>
          </cell>
          <cell r="H22">
            <v>2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F25">
            <v>1</v>
          </cell>
          <cell r="G25">
            <v>1</v>
          </cell>
          <cell r="H25">
            <v>1</v>
          </cell>
        </row>
      </sheetData>
      <sheetData sheetId="6"/>
      <sheetData sheetId="7"/>
      <sheetData sheetId="8"/>
      <sheetData sheetId="9"/>
      <sheetData sheetId="10"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B8">
            <v>6</v>
          </cell>
          <cell r="C8">
            <v>1</v>
          </cell>
          <cell r="D8">
            <v>0</v>
          </cell>
          <cell r="E8">
            <v>0</v>
          </cell>
          <cell r="F8">
            <v>0</v>
          </cell>
          <cell r="G8">
            <v>11</v>
          </cell>
          <cell r="H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</row>
        <row r="10"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</v>
          </cell>
          <cell r="H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1</v>
          </cell>
          <cell r="H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1</v>
          </cell>
          <cell r="H15">
            <v>0</v>
          </cell>
        </row>
        <row r="16">
          <cell r="B16">
            <v>3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9</v>
          </cell>
          <cell r="G18">
            <v>4</v>
          </cell>
          <cell r="H18">
            <v>0</v>
          </cell>
        </row>
        <row r="19">
          <cell r="B19">
            <v>0</v>
          </cell>
          <cell r="C19">
            <v>2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B20">
            <v>4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B22">
            <v>2</v>
          </cell>
          <cell r="C22">
            <v>6</v>
          </cell>
          <cell r="D22">
            <v>1</v>
          </cell>
          <cell r="E22">
            <v>0</v>
          </cell>
          <cell r="F22">
            <v>2</v>
          </cell>
          <cell r="G22">
            <v>0</v>
          </cell>
          <cell r="H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Canc (all)"/>
      <sheetName val="US Maps (revised)"/>
      <sheetName val="All Reg"/>
      <sheetName val="Appr Reg"/>
      <sheetName val="Completions (all)"/>
      <sheetName val="Agreements Cancelled (all)"/>
      <sheetName val="Revisions (all)"/>
      <sheetName val="Programs registered 0-9"/>
      <sheetName val="Programs Registered 10-24 (all)"/>
      <sheetName val="Programs Registered 25+ (all)"/>
      <sheetName val="Programs Registered 0-9 (all)"/>
      <sheetName val="HS Registrations"/>
      <sheetName val="HS Recognition"/>
    </sheetNames>
    <sheetDataSet>
      <sheetData sheetId="0"/>
      <sheetData sheetId="1">
        <row r="9">
          <cell r="F9">
            <v>1</v>
          </cell>
          <cell r="H9">
            <v>34</v>
          </cell>
        </row>
      </sheetData>
      <sheetData sheetId="2">
        <row r="4">
          <cell r="B4">
            <v>58</v>
          </cell>
          <cell r="C4">
            <v>20</v>
          </cell>
          <cell r="D4">
            <v>69</v>
          </cell>
          <cell r="E4">
            <v>11</v>
          </cell>
          <cell r="F4">
            <v>29</v>
          </cell>
          <cell r="G4">
            <v>4</v>
          </cell>
          <cell r="H4">
            <v>3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7">
          <cell r="B7">
            <v>0</v>
          </cell>
          <cell r="C7">
            <v>5</v>
          </cell>
          <cell r="D7">
            <v>0</v>
          </cell>
          <cell r="E7">
            <v>55</v>
          </cell>
          <cell r="F7">
            <v>39</v>
          </cell>
          <cell r="G7">
            <v>3</v>
          </cell>
          <cell r="H7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>
            <v>6</v>
          </cell>
          <cell r="C11">
            <v>45</v>
          </cell>
          <cell r="D11">
            <v>36</v>
          </cell>
          <cell r="E11">
            <v>0</v>
          </cell>
          <cell r="F11">
            <v>0</v>
          </cell>
          <cell r="G11">
            <v>42</v>
          </cell>
          <cell r="H11">
            <v>14</v>
          </cell>
        </row>
        <row r="14">
          <cell r="B14">
            <v>45</v>
          </cell>
          <cell r="C14">
            <v>59</v>
          </cell>
          <cell r="D14">
            <v>47</v>
          </cell>
          <cell r="E14">
            <v>43</v>
          </cell>
          <cell r="F14">
            <v>4</v>
          </cell>
          <cell r="G14">
            <v>14</v>
          </cell>
          <cell r="H14">
            <v>17</v>
          </cell>
        </row>
        <row r="15">
          <cell r="B15">
            <v>28</v>
          </cell>
          <cell r="C15">
            <v>26</v>
          </cell>
          <cell r="D15">
            <v>6</v>
          </cell>
          <cell r="E15">
            <v>8</v>
          </cell>
          <cell r="F15">
            <v>43</v>
          </cell>
          <cell r="G15">
            <v>19</v>
          </cell>
          <cell r="H15">
            <v>29</v>
          </cell>
        </row>
        <row r="16">
          <cell r="B16">
            <v>12</v>
          </cell>
          <cell r="C16">
            <v>37</v>
          </cell>
          <cell r="D16">
            <v>28</v>
          </cell>
          <cell r="E16">
            <v>13</v>
          </cell>
          <cell r="F16">
            <v>23</v>
          </cell>
          <cell r="G16">
            <v>55</v>
          </cell>
          <cell r="H16">
            <v>4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B18">
            <v>25</v>
          </cell>
          <cell r="C18">
            <v>0</v>
          </cell>
          <cell r="D18">
            <v>3</v>
          </cell>
          <cell r="E18">
            <v>0</v>
          </cell>
          <cell r="F18">
            <v>19</v>
          </cell>
          <cell r="G18">
            <v>0</v>
          </cell>
          <cell r="H18">
            <v>0</v>
          </cell>
        </row>
        <row r="19">
          <cell r="B19">
            <v>119</v>
          </cell>
          <cell r="C19">
            <v>21</v>
          </cell>
          <cell r="D19">
            <v>36</v>
          </cell>
          <cell r="E19">
            <v>82</v>
          </cell>
          <cell r="F19">
            <v>52</v>
          </cell>
          <cell r="G19">
            <v>1</v>
          </cell>
          <cell r="H19">
            <v>43</v>
          </cell>
        </row>
        <row r="20">
          <cell r="B20">
            <v>32</v>
          </cell>
          <cell r="C20">
            <v>30</v>
          </cell>
          <cell r="D20">
            <v>22</v>
          </cell>
          <cell r="E20">
            <v>35</v>
          </cell>
          <cell r="F20">
            <v>34</v>
          </cell>
          <cell r="G20">
            <v>15</v>
          </cell>
          <cell r="H20">
            <v>18</v>
          </cell>
        </row>
        <row r="21">
          <cell r="B21">
            <v>3</v>
          </cell>
          <cell r="C21">
            <v>110</v>
          </cell>
          <cell r="D21">
            <v>17</v>
          </cell>
          <cell r="E21">
            <v>38</v>
          </cell>
          <cell r="F21">
            <v>27</v>
          </cell>
          <cell r="G21">
            <v>22</v>
          </cell>
          <cell r="H21">
            <v>59</v>
          </cell>
        </row>
        <row r="22">
          <cell r="B22">
            <v>89</v>
          </cell>
          <cell r="C22">
            <v>85</v>
          </cell>
          <cell r="D22">
            <v>156</v>
          </cell>
          <cell r="E22">
            <v>20</v>
          </cell>
          <cell r="F22">
            <v>39</v>
          </cell>
          <cell r="G22">
            <v>51</v>
          </cell>
          <cell r="H22">
            <v>15</v>
          </cell>
        </row>
        <row r="24">
          <cell r="B24">
            <v>2</v>
          </cell>
          <cell r="C24">
            <v>5</v>
          </cell>
          <cell r="D24">
            <v>0</v>
          </cell>
          <cell r="E24">
            <v>15</v>
          </cell>
          <cell r="F24">
            <v>18</v>
          </cell>
          <cell r="G24">
            <v>3</v>
          </cell>
          <cell r="H24">
            <v>42</v>
          </cell>
        </row>
        <row r="25">
          <cell r="B25">
            <v>58</v>
          </cell>
          <cell r="C25">
            <v>68</v>
          </cell>
          <cell r="D25">
            <v>38</v>
          </cell>
          <cell r="E25">
            <v>35</v>
          </cell>
          <cell r="F25">
            <v>44</v>
          </cell>
          <cell r="G25">
            <v>57</v>
          </cell>
          <cell r="H25">
            <v>44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1</v>
          </cell>
          <cell r="H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</row>
      </sheetData>
      <sheetData sheetId="3"/>
      <sheetData sheetId="4">
        <row r="4">
          <cell r="B4">
            <v>2</v>
          </cell>
          <cell r="C4">
            <v>11</v>
          </cell>
          <cell r="D4">
            <v>79</v>
          </cell>
          <cell r="E4">
            <v>7</v>
          </cell>
          <cell r="F4">
            <v>3</v>
          </cell>
          <cell r="G4">
            <v>14</v>
          </cell>
          <cell r="H4">
            <v>179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12</v>
          </cell>
          <cell r="F7">
            <v>0</v>
          </cell>
          <cell r="G7">
            <v>0</v>
          </cell>
          <cell r="H7">
            <v>0</v>
          </cell>
        </row>
        <row r="8">
          <cell r="B8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>
            <v>0</v>
          </cell>
          <cell r="C11">
            <v>25</v>
          </cell>
          <cell r="D11">
            <v>25</v>
          </cell>
          <cell r="E11">
            <v>0</v>
          </cell>
          <cell r="F11">
            <v>2</v>
          </cell>
          <cell r="G11">
            <v>26</v>
          </cell>
          <cell r="H11">
            <v>5</v>
          </cell>
        </row>
        <row r="14">
          <cell r="B14">
            <v>43</v>
          </cell>
          <cell r="C14">
            <v>28</v>
          </cell>
          <cell r="D14">
            <v>19</v>
          </cell>
          <cell r="E14">
            <v>82</v>
          </cell>
          <cell r="F14">
            <v>20</v>
          </cell>
          <cell r="G14">
            <v>51</v>
          </cell>
          <cell r="H14">
            <v>34</v>
          </cell>
        </row>
        <row r="15">
          <cell r="B15">
            <v>7</v>
          </cell>
          <cell r="C15">
            <v>7</v>
          </cell>
          <cell r="D15">
            <v>3</v>
          </cell>
          <cell r="E15">
            <v>4</v>
          </cell>
          <cell r="F15">
            <v>1</v>
          </cell>
          <cell r="G15">
            <v>2</v>
          </cell>
          <cell r="H15">
            <v>6</v>
          </cell>
        </row>
        <row r="16">
          <cell r="B16">
            <v>6</v>
          </cell>
          <cell r="C16">
            <v>10</v>
          </cell>
          <cell r="D16">
            <v>0</v>
          </cell>
          <cell r="E16">
            <v>22</v>
          </cell>
          <cell r="F16">
            <v>4</v>
          </cell>
          <cell r="G16">
            <v>10</v>
          </cell>
          <cell r="H16">
            <v>11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B18">
            <v>24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B19">
            <v>3</v>
          </cell>
          <cell r="C19">
            <v>16</v>
          </cell>
          <cell r="D19">
            <v>11</v>
          </cell>
          <cell r="E19">
            <v>2</v>
          </cell>
          <cell r="F19">
            <v>19</v>
          </cell>
          <cell r="G19">
            <v>22</v>
          </cell>
          <cell r="H19">
            <v>4</v>
          </cell>
        </row>
        <row r="20">
          <cell r="B20">
            <v>9</v>
          </cell>
          <cell r="C20">
            <v>31</v>
          </cell>
          <cell r="D20">
            <v>22</v>
          </cell>
          <cell r="E20">
            <v>18</v>
          </cell>
          <cell r="F20">
            <v>11</v>
          </cell>
          <cell r="G20">
            <v>24</v>
          </cell>
          <cell r="H20">
            <v>13</v>
          </cell>
        </row>
        <row r="21">
          <cell r="B21">
            <v>3</v>
          </cell>
          <cell r="C21">
            <v>22</v>
          </cell>
          <cell r="D21">
            <v>98</v>
          </cell>
          <cell r="E21">
            <v>6</v>
          </cell>
          <cell r="F21">
            <v>9</v>
          </cell>
          <cell r="G21">
            <v>6</v>
          </cell>
          <cell r="H21">
            <v>21</v>
          </cell>
        </row>
        <row r="22">
          <cell r="B22">
            <v>30</v>
          </cell>
          <cell r="C22">
            <v>41</v>
          </cell>
          <cell r="D22">
            <v>130</v>
          </cell>
          <cell r="E22">
            <v>10</v>
          </cell>
          <cell r="F22">
            <v>43</v>
          </cell>
          <cell r="G22">
            <v>10</v>
          </cell>
          <cell r="H22">
            <v>59</v>
          </cell>
        </row>
        <row r="24">
          <cell r="B24">
            <v>3</v>
          </cell>
          <cell r="C24">
            <v>0</v>
          </cell>
          <cell r="D24">
            <v>0</v>
          </cell>
          <cell r="E24">
            <v>0</v>
          </cell>
          <cell r="F24">
            <v>3</v>
          </cell>
          <cell r="G24">
            <v>17</v>
          </cell>
          <cell r="H24">
            <v>2</v>
          </cell>
        </row>
        <row r="25">
          <cell r="B25">
            <v>18</v>
          </cell>
          <cell r="C25">
            <v>8</v>
          </cell>
          <cell r="D25">
            <v>15</v>
          </cell>
          <cell r="E25">
            <v>7</v>
          </cell>
          <cell r="F25">
            <v>5</v>
          </cell>
          <cell r="G25">
            <v>8</v>
          </cell>
          <cell r="H25">
            <v>35</v>
          </cell>
        </row>
        <row r="26">
          <cell r="B26">
            <v>0</v>
          </cell>
          <cell r="C26">
            <v>1</v>
          </cell>
          <cell r="D26">
            <v>0</v>
          </cell>
          <cell r="E26">
            <v>42</v>
          </cell>
          <cell r="F26">
            <v>0</v>
          </cell>
          <cell r="G26">
            <v>1</v>
          </cell>
          <cell r="H26">
            <v>6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</row>
      </sheetData>
      <sheetData sheetId="5">
        <row r="4">
          <cell r="B4">
            <v>6</v>
          </cell>
          <cell r="C4">
            <v>5</v>
          </cell>
          <cell r="D4">
            <v>1</v>
          </cell>
          <cell r="E4">
            <v>2</v>
          </cell>
          <cell r="F4">
            <v>7</v>
          </cell>
          <cell r="G4">
            <v>5</v>
          </cell>
          <cell r="H4">
            <v>5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17</v>
          </cell>
          <cell r="F7">
            <v>0</v>
          </cell>
          <cell r="G7">
            <v>0</v>
          </cell>
          <cell r="H7">
            <v>0</v>
          </cell>
        </row>
        <row r="10">
          <cell r="B10">
            <v>5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>
            <v>0</v>
          </cell>
          <cell r="C11">
            <v>5</v>
          </cell>
          <cell r="D11">
            <v>6</v>
          </cell>
          <cell r="E11">
            <v>0</v>
          </cell>
          <cell r="F11">
            <v>17</v>
          </cell>
          <cell r="G11">
            <v>5</v>
          </cell>
          <cell r="H11">
            <v>8</v>
          </cell>
        </row>
        <row r="14">
          <cell r="B14">
            <v>2</v>
          </cell>
          <cell r="C14">
            <v>1</v>
          </cell>
          <cell r="D14">
            <v>46</v>
          </cell>
          <cell r="E14">
            <v>12</v>
          </cell>
          <cell r="F14">
            <v>19</v>
          </cell>
          <cell r="G14">
            <v>5</v>
          </cell>
          <cell r="H14">
            <v>20</v>
          </cell>
        </row>
        <row r="15">
          <cell r="B15">
            <v>0</v>
          </cell>
          <cell r="C15">
            <v>0</v>
          </cell>
          <cell r="D15">
            <v>1</v>
          </cell>
          <cell r="E15">
            <v>2</v>
          </cell>
          <cell r="F15">
            <v>1</v>
          </cell>
          <cell r="G15">
            <v>0</v>
          </cell>
          <cell r="H15">
            <v>3</v>
          </cell>
        </row>
        <row r="16">
          <cell r="B16">
            <v>0</v>
          </cell>
          <cell r="C16">
            <v>12</v>
          </cell>
          <cell r="D16">
            <v>0</v>
          </cell>
          <cell r="E16">
            <v>24</v>
          </cell>
          <cell r="F16">
            <v>9</v>
          </cell>
          <cell r="G16">
            <v>2</v>
          </cell>
          <cell r="H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B18">
            <v>1</v>
          </cell>
          <cell r="C18">
            <v>591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B19">
            <v>10</v>
          </cell>
          <cell r="C19">
            <v>0</v>
          </cell>
          <cell r="D19">
            <v>0</v>
          </cell>
          <cell r="E19">
            <v>10</v>
          </cell>
          <cell r="F19">
            <v>0</v>
          </cell>
          <cell r="G19">
            <v>0</v>
          </cell>
          <cell r="H19">
            <v>2</v>
          </cell>
        </row>
        <row r="20">
          <cell r="B20">
            <v>9</v>
          </cell>
          <cell r="C20">
            <v>22</v>
          </cell>
          <cell r="D20">
            <v>35</v>
          </cell>
          <cell r="E20">
            <v>4</v>
          </cell>
          <cell r="F20">
            <v>13</v>
          </cell>
          <cell r="G20">
            <v>10</v>
          </cell>
          <cell r="H20">
            <v>12</v>
          </cell>
        </row>
        <row r="21">
          <cell r="B21">
            <v>7</v>
          </cell>
          <cell r="C21">
            <v>6</v>
          </cell>
          <cell r="D21">
            <v>21</v>
          </cell>
          <cell r="E21">
            <v>2</v>
          </cell>
          <cell r="F21">
            <v>1</v>
          </cell>
          <cell r="G21">
            <v>0</v>
          </cell>
          <cell r="H21">
            <v>22</v>
          </cell>
        </row>
        <row r="22">
          <cell r="B22">
            <v>6</v>
          </cell>
          <cell r="C22">
            <v>5</v>
          </cell>
          <cell r="D22">
            <v>21</v>
          </cell>
          <cell r="E22">
            <v>1</v>
          </cell>
          <cell r="F22">
            <v>1</v>
          </cell>
          <cell r="G22">
            <v>3</v>
          </cell>
          <cell r="H22">
            <v>12</v>
          </cell>
        </row>
        <row r="24">
          <cell r="B24">
            <v>2</v>
          </cell>
          <cell r="C24">
            <v>3</v>
          </cell>
          <cell r="D24">
            <v>1</v>
          </cell>
          <cell r="E24">
            <v>0</v>
          </cell>
          <cell r="F24">
            <v>2</v>
          </cell>
          <cell r="G24">
            <v>2</v>
          </cell>
          <cell r="H24">
            <v>1</v>
          </cell>
        </row>
        <row r="25">
          <cell r="B25">
            <v>7</v>
          </cell>
          <cell r="C25">
            <v>25</v>
          </cell>
          <cell r="D25">
            <v>6</v>
          </cell>
          <cell r="E25">
            <v>5</v>
          </cell>
          <cell r="F25">
            <v>32</v>
          </cell>
          <cell r="G25">
            <v>5</v>
          </cell>
          <cell r="H25">
            <v>30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7</v>
          </cell>
          <cell r="F26">
            <v>0</v>
          </cell>
          <cell r="G26">
            <v>38</v>
          </cell>
          <cell r="H26">
            <v>2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</row>
      </sheetData>
      <sheetData sheetId="6">
        <row r="4">
          <cell r="B4">
            <v>3</v>
          </cell>
          <cell r="C4">
            <v>1</v>
          </cell>
          <cell r="D4">
            <v>2</v>
          </cell>
          <cell r="E4">
            <v>2</v>
          </cell>
          <cell r="F4">
            <v>3</v>
          </cell>
          <cell r="G4">
            <v>0</v>
          </cell>
          <cell r="H4">
            <v>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5</v>
          </cell>
          <cell r="F7">
            <v>0</v>
          </cell>
          <cell r="G7">
            <v>0</v>
          </cell>
          <cell r="H7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</v>
          </cell>
          <cell r="H11">
            <v>0</v>
          </cell>
        </row>
        <row r="14">
          <cell r="B14">
            <v>2</v>
          </cell>
          <cell r="C14">
            <v>1</v>
          </cell>
          <cell r="D14">
            <v>2</v>
          </cell>
          <cell r="E14">
            <v>3</v>
          </cell>
          <cell r="F14">
            <v>4</v>
          </cell>
          <cell r="G14">
            <v>1</v>
          </cell>
          <cell r="H14">
            <v>3</v>
          </cell>
        </row>
        <row r="15">
          <cell r="B15">
            <v>3</v>
          </cell>
          <cell r="C15">
            <v>3</v>
          </cell>
          <cell r="D15">
            <v>0</v>
          </cell>
          <cell r="E15">
            <v>0</v>
          </cell>
          <cell r="F15">
            <v>1</v>
          </cell>
          <cell r="G15">
            <v>1</v>
          </cell>
          <cell r="H15">
            <v>0</v>
          </cell>
        </row>
        <row r="16">
          <cell r="B16">
            <v>1</v>
          </cell>
          <cell r="C16">
            <v>1</v>
          </cell>
          <cell r="D16">
            <v>0</v>
          </cell>
          <cell r="E16">
            <v>0</v>
          </cell>
          <cell r="F16">
            <v>2</v>
          </cell>
          <cell r="G16">
            <v>2</v>
          </cell>
          <cell r="H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B19">
            <v>3</v>
          </cell>
          <cell r="C19">
            <v>1</v>
          </cell>
          <cell r="D19">
            <v>2</v>
          </cell>
          <cell r="E19">
            <v>0</v>
          </cell>
          <cell r="F19">
            <v>2</v>
          </cell>
          <cell r="G19">
            <v>1</v>
          </cell>
          <cell r="H19">
            <v>2</v>
          </cell>
        </row>
        <row r="20">
          <cell r="B20">
            <v>2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B21">
            <v>1</v>
          </cell>
          <cell r="C21">
            <v>0</v>
          </cell>
          <cell r="D21">
            <v>1</v>
          </cell>
          <cell r="E21">
            <v>1</v>
          </cell>
          <cell r="F21">
            <v>0</v>
          </cell>
          <cell r="G21">
            <v>1</v>
          </cell>
          <cell r="H21">
            <v>0</v>
          </cell>
        </row>
        <row r="22">
          <cell r="B22">
            <v>1</v>
          </cell>
          <cell r="C22">
            <v>0</v>
          </cell>
          <cell r="D22">
            <v>0</v>
          </cell>
          <cell r="E22">
            <v>7</v>
          </cell>
          <cell r="F22">
            <v>5</v>
          </cell>
          <cell r="G22">
            <v>2</v>
          </cell>
          <cell r="H22">
            <v>0</v>
          </cell>
        </row>
        <row r="24">
          <cell r="B24">
            <v>1</v>
          </cell>
          <cell r="C24">
            <v>2</v>
          </cell>
          <cell r="D24">
            <v>0</v>
          </cell>
          <cell r="E24">
            <v>1</v>
          </cell>
          <cell r="F24">
            <v>0</v>
          </cell>
          <cell r="G24">
            <v>0</v>
          </cell>
          <cell r="H24">
            <v>0</v>
          </cell>
        </row>
        <row r="25">
          <cell r="B25">
            <v>2</v>
          </cell>
          <cell r="C25">
            <v>3</v>
          </cell>
          <cell r="D25">
            <v>1</v>
          </cell>
          <cell r="E25">
            <v>0</v>
          </cell>
          <cell r="F25">
            <v>0</v>
          </cell>
          <cell r="G25">
            <v>1</v>
          </cell>
          <cell r="H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1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</row>
      </sheetData>
      <sheetData sheetId="7"/>
      <sheetData sheetId="8"/>
      <sheetData sheetId="9"/>
      <sheetData sheetId="10"/>
      <sheetData sheetId="11">
        <row r="4">
          <cell r="B4">
            <v>0</v>
          </cell>
          <cell r="C4">
            <v>0</v>
          </cell>
          <cell r="D4">
            <v>0</v>
          </cell>
          <cell r="E4">
            <v>2</v>
          </cell>
          <cell r="F4">
            <v>0</v>
          </cell>
          <cell r="G4">
            <v>0</v>
          </cell>
          <cell r="H4">
            <v>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4</v>
          </cell>
          <cell r="F7">
            <v>0</v>
          </cell>
          <cell r="G7">
            <v>0</v>
          </cell>
          <cell r="H7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B15">
            <v>3</v>
          </cell>
          <cell r="C15">
            <v>1</v>
          </cell>
          <cell r="D15">
            <v>0</v>
          </cell>
          <cell r="E15">
            <v>0</v>
          </cell>
          <cell r="F15">
            <v>0</v>
          </cell>
          <cell r="G15">
            <v>1</v>
          </cell>
          <cell r="H15">
            <v>3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B19">
            <v>1</v>
          </cell>
          <cell r="C19">
            <v>5</v>
          </cell>
          <cell r="D19">
            <v>0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B22">
            <v>1</v>
          </cell>
          <cell r="C22">
            <v>1</v>
          </cell>
          <cell r="D22">
            <v>103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</row>
      </sheetData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Canc (all)"/>
      <sheetName val="US Maps (revised)"/>
      <sheetName val="All Reg"/>
      <sheetName val="Appr Reg"/>
      <sheetName val="Completions (all)"/>
      <sheetName val="Agreements Cancelled (all)"/>
      <sheetName val="Revisions (all)"/>
      <sheetName val="Programs registered 0-9"/>
      <sheetName val="Programs Registered 10-24 (all)"/>
      <sheetName val="Programs Registered 25+ (all)"/>
      <sheetName val="Programs Registered 0-9 (all)"/>
      <sheetName val="HS Registrations"/>
      <sheetName val="HS Recognition"/>
    </sheetNames>
    <sheetDataSet>
      <sheetData sheetId="0"/>
      <sheetData sheetId="1">
        <row r="10">
          <cell r="B10">
            <v>7</v>
          </cell>
        </row>
      </sheetData>
      <sheetData sheetId="2">
        <row r="4">
          <cell r="B4">
            <v>7</v>
          </cell>
          <cell r="C4">
            <v>19</v>
          </cell>
          <cell r="D4">
            <v>2</v>
          </cell>
          <cell r="E4">
            <v>3</v>
          </cell>
          <cell r="F4">
            <v>14</v>
          </cell>
          <cell r="G4">
            <v>0</v>
          </cell>
          <cell r="H4">
            <v>12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7">
          <cell r="B7">
            <v>4</v>
          </cell>
          <cell r="C7">
            <v>6</v>
          </cell>
          <cell r="D7">
            <v>1</v>
          </cell>
          <cell r="E7">
            <v>43</v>
          </cell>
          <cell r="F7">
            <v>9</v>
          </cell>
          <cell r="G7">
            <v>50</v>
          </cell>
          <cell r="H7">
            <v>47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3</v>
          </cell>
          <cell r="F10">
            <v>3</v>
          </cell>
          <cell r="G10">
            <v>2</v>
          </cell>
          <cell r="H10">
            <v>8</v>
          </cell>
        </row>
        <row r="11">
          <cell r="B11">
            <v>0</v>
          </cell>
          <cell r="C11">
            <v>3</v>
          </cell>
          <cell r="D11">
            <v>0</v>
          </cell>
          <cell r="E11">
            <v>1</v>
          </cell>
          <cell r="F11">
            <v>28</v>
          </cell>
          <cell r="G11">
            <v>24</v>
          </cell>
          <cell r="H11">
            <v>13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4">
          <cell r="B14">
            <v>1</v>
          </cell>
          <cell r="C14">
            <v>0</v>
          </cell>
          <cell r="D14">
            <v>4</v>
          </cell>
          <cell r="E14">
            <v>0</v>
          </cell>
          <cell r="F14">
            <v>0</v>
          </cell>
          <cell r="G14">
            <v>3</v>
          </cell>
          <cell r="H14">
            <v>2</v>
          </cell>
        </row>
        <row r="15">
          <cell r="B15">
            <v>11</v>
          </cell>
          <cell r="C15">
            <v>9</v>
          </cell>
          <cell r="D15">
            <v>0</v>
          </cell>
          <cell r="E15">
            <v>17</v>
          </cell>
          <cell r="F15">
            <v>21</v>
          </cell>
          <cell r="G15">
            <v>1</v>
          </cell>
          <cell r="H15">
            <v>0</v>
          </cell>
        </row>
        <row r="16">
          <cell r="B16">
            <v>4</v>
          </cell>
          <cell r="C16">
            <v>6</v>
          </cell>
          <cell r="D16">
            <v>8</v>
          </cell>
          <cell r="E16">
            <v>9</v>
          </cell>
          <cell r="F16">
            <v>2</v>
          </cell>
          <cell r="G16">
            <v>3</v>
          </cell>
          <cell r="H16">
            <v>17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1</v>
          </cell>
          <cell r="G18">
            <v>57</v>
          </cell>
          <cell r="H18">
            <v>1</v>
          </cell>
        </row>
        <row r="19">
          <cell r="B19">
            <v>3</v>
          </cell>
          <cell r="C19">
            <v>37</v>
          </cell>
          <cell r="D19">
            <v>20</v>
          </cell>
          <cell r="E19">
            <v>27</v>
          </cell>
          <cell r="F19">
            <v>10</v>
          </cell>
          <cell r="G19">
            <v>5</v>
          </cell>
          <cell r="H19">
            <v>14</v>
          </cell>
        </row>
        <row r="20">
          <cell r="B20">
            <v>2</v>
          </cell>
          <cell r="C20">
            <v>12</v>
          </cell>
          <cell r="D20">
            <v>2</v>
          </cell>
          <cell r="E20">
            <v>2</v>
          </cell>
          <cell r="F20">
            <v>5</v>
          </cell>
          <cell r="G20">
            <v>0</v>
          </cell>
          <cell r="H20">
            <v>0</v>
          </cell>
        </row>
        <row r="21">
          <cell r="B21">
            <v>6</v>
          </cell>
          <cell r="C21">
            <v>123</v>
          </cell>
          <cell r="D21">
            <v>28</v>
          </cell>
          <cell r="E21">
            <v>21</v>
          </cell>
          <cell r="F21">
            <v>9</v>
          </cell>
          <cell r="G21">
            <v>7</v>
          </cell>
          <cell r="H21">
            <v>20</v>
          </cell>
        </row>
        <row r="22">
          <cell r="B22">
            <v>18</v>
          </cell>
          <cell r="C22">
            <v>188</v>
          </cell>
          <cell r="D22">
            <v>73</v>
          </cell>
          <cell r="E22">
            <v>51</v>
          </cell>
          <cell r="F22">
            <v>15</v>
          </cell>
          <cell r="G22">
            <v>73</v>
          </cell>
          <cell r="H22">
            <v>22</v>
          </cell>
        </row>
        <row r="24">
          <cell r="B24">
            <v>47</v>
          </cell>
          <cell r="C24">
            <v>5</v>
          </cell>
          <cell r="D24">
            <v>3</v>
          </cell>
          <cell r="E24">
            <v>17</v>
          </cell>
          <cell r="F24">
            <v>8</v>
          </cell>
          <cell r="G24">
            <v>20</v>
          </cell>
          <cell r="H24">
            <v>6</v>
          </cell>
        </row>
        <row r="25">
          <cell r="B25">
            <v>22</v>
          </cell>
          <cell r="C25">
            <v>354</v>
          </cell>
          <cell r="D25">
            <v>47</v>
          </cell>
          <cell r="E25">
            <v>75</v>
          </cell>
          <cell r="F25">
            <v>138</v>
          </cell>
          <cell r="G25">
            <v>61</v>
          </cell>
          <cell r="H25">
            <v>7</v>
          </cell>
        </row>
        <row r="26">
          <cell r="B26">
            <v>0</v>
          </cell>
          <cell r="C26">
            <v>8</v>
          </cell>
          <cell r="D26">
            <v>2</v>
          </cell>
          <cell r="E26">
            <v>0</v>
          </cell>
          <cell r="F26">
            <v>25</v>
          </cell>
          <cell r="G26">
            <v>1</v>
          </cell>
          <cell r="H26">
            <v>10</v>
          </cell>
        </row>
        <row r="27">
          <cell r="B27">
            <v>21</v>
          </cell>
          <cell r="C27">
            <v>1</v>
          </cell>
          <cell r="D27">
            <v>4</v>
          </cell>
          <cell r="E27">
            <v>25</v>
          </cell>
          <cell r="F27">
            <v>0</v>
          </cell>
          <cell r="G27">
            <v>0</v>
          </cell>
          <cell r="H27">
            <v>0</v>
          </cell>
        </row>
      </sheetData>
      <sheetData sheetId="3"/>
      <sheetData sheetId="4">
        <row r="4">
          <cell r="B4">
            <v>5</v>
          </cell>
          <cell r="C4">
            <v>11</v>
          </cell>
          <cell r="D4">
            <v>0</v>
          </cell>
          <cell r="E4">
            <v>18</v>
          </cell>
          <cell r="F4">
            <v>1</v>
          </cell>
          <cell r="G4">
            <v>1</v>
          </cell>
          <cell r="H4">
            <v>24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7">
          <cell r="B7">
            <v>1</v>
          </cell>
          <cell r="C7">
            <v>23</v>
          </cell>
          <cell r="D7">
            <v>2</v>
          </cell>
          <cell r="E7">
            <v>8</v>
          </cell>
          <cell r="F7">
            <v>2</v>
          </cell>
          <cell r="G7">
            <v>4</v>
          </cell>
          <cell r="H7">
            <v>0</v>
          </cell>
        </row>
        <row r="10">
          <cell r="B10">
            <v>0</v>
          </cell>
          <cell r="C10">
            <v>11</v>
          </cell>
          <cell r="D10">
            <v>0</v>
          </cell>
          <cell r="E10">
            <v>1</v>
          </cell>
          <cell r="F10">
            <v>7</v>
          </cell>
          <cell r="G10">
            <v>5</v>
          </cell>
          <cell r="H10">
            <v>4</v>
          </cell>
        </row>
        <row r="11">
          <cell r="B11">
            <v>0</v>
          </cell>
          <cell r="C11">
            <v>27</v>
          </cell>
          <cell r="D11">
            <v>0</v>
          </cell>
          <cell r="E11">
            <v>0</v>
          </cell>
          <cell r="F11">
            <v>14</v>
          </cell>
          <cell r="G11">
            <v>2</v>
          </cell>
          <cell r="H11">
            <v>46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4">
          <cell r="B14">
            <v>53</v>
          </cell>
          <cell r="C14">
            <v>51</v>
          </cell>
          <cell r="D14">
            <v>14</v>
          </cell>
          <cell r="E14">
            <v>4</v>
          </cell>
          <cell r="F14">
            <v>6</v>
          </cell>
          <cell r="G14">
            <v>3</v>
          </cell>
          <cell r="H14">
            <v>9</v>
          </cell>
        </row>
        <row r="15">
          <cell r="B15">
            <v>7</v>
          </cell>
          <cell r="C15">
            <v>20</v>
          </cell>
          <cell r="D15">
            <v>2</v>
          </cell>
          <cell r="E15">
            <v>2</v>
          </cell>
          <cell r="F15">
            <v>30</v>
          </cell>
          <cell r="G15">
            <v>0</v>
          </cell>
          <cell r="H15">
            <v>0</v>
          </cell>
        </row>
        <row r="16">
          <cell r="B16">
            <v>18</v>
          </cell>
          <cell r="C16">
            <v>54</v>
          </cell>
          <cell r="D16">
            <v>14</v>
          </cell>
          <cell r="E16">
            <v>20</v>
          </cell>
          <cell r="F16">
            <v>25</v>
          </cell>
          <cell r="G16">
            <v>11</v>
          </cell>
          <cell r="H16">
            <v>2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B18">
            <v>0</v>
          </cell>
          <cell r="C18">
            <v>5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B19">
            <v>15</v>
          </cell>
          <cell r="C19">
            <v>25</v>
          </cell>
          <cell r="D19">
            <v>30</v>
          </cell>
          <cell r="E19">
            <v>3</v>
          </cell>
          <cell r="F19">
            <v>15</v>
          </cell>
          <cell r="G19">
            <v>5</v>
          </cell>
          <cell r="H19">
            <v>6</v>
          </cell>
        </row>
        <row r="20">
          <cell r="B20">
            <v>19</v>
          </cell>
          <cell r="C20">
            <v>49</v>
          </cell>
          <cell r="D20">
            <v>23</v>
          </cell>
          <cell r="E20">
            <v>17</v>
          </cell>
          <cell r="F20">
            <v>5</v>
          </cell>
          <cell r="G20">
            <v>0</v>
          </cell>
          <cell r="H20">
            <v>0</v>
          </cell>
        </row>
        <row r="21">
          <cell r="B21">
            <v>10</v>
          </cell>
          <cell r="C21">
            <v>18</v>
          </cell>
          <cell r="D21">
            <v>362</v>
          </cell>
          <cell r="E21">
            <v>40</v>
          </cell>
          <cell r="F21">
            <v>3</v>
          </cell>
          <cell r="G21">
            <v>0</v>
          </cell>
          <cell r="H21">
            <v>2</v>
          </cell>
        </row>
        <row r="22">
          <cell r="B22">
            <v>49</v>
          </cell>
          <cell r="C22">
            <v>300</v>
          </cell>
          <cell r="D22">
            <v>18</v>
          </cell>
          <cell r="E22">
            <v>145</v>
          </cell>
          <cell r="F22">
            <v>4</v>
          </cell>
          <cell r="G22">
            <v>32</v>
          </cell>
          <cell r="H22">
            <v>26</v>
          </cell>
        </row>
        <row r="24">
          <cell r="B24">
            <v>10</v>
          </cell>
          <cell r="C24">
            <v>11</v>
          </cell>
          <cell r="D24">
            <v>51</v>
          </cell>
          <cell r="E24">
            <v>1</v>
          </cell>
          <cell r="F24">
            <v>0</v>
          </cell>
          <cell r="G24">
            <v>0</v>
          </cell>
          <cell r="H24">
            <v>0</v>
          </cell>
        </row>
        <row r="25">
          <cell r="B25">
            <v>0</v>
          </cell>
          <cell r="C25">
            <v>576</v>
          </cell>
          <cell r="D25">
            <v>0</v>
          </cell>
          <cell r="E25">
            <v>85</v>
          </cell>
          <cell r="F25">
            <v>2</v>
          </cell>
          <cell r="G25">
            <v>4</v>
          </cell>
          <cell r="H25">
            <v>1</v>
          </cell>
        </row>
        <row r="26">
          <cell r="B26">
            <v>0</v>
          </cell>
          <cell r="C26">
            <v>8</v>
          </cell>
          <cell r="D26">
            <v>29</v>
          </cell>
          <cell r="E26">
            <v>1</v>
          </cell>
          <cell r="F26">
            <v>2</v>
          </cell>
          <cell r="G26">
            <v>0</v>
          </cell>
          <cell r="H26">
            <v>1</v>
          </cell>
        </row>
        <row r="27">
          <cell r="B27">
            <v>0</v>
          </cell>
          <cell r="C27">
            <v>155</v>
          </cell>
          <cell r="D27">
            <v>0</v>
          </cell>
          <cell r="E27">
            <v>33</v>
          </cell>
          <cell r="F27">
            <v>0</v>
          </cell>
          <cell r="G27">
            <v>0</v>
          </cell>
          <cell r="H27">
            <v>0</v>
          </cell>
        </row>
      </sheetData>
      <sheetData sheetId="5">
        <row r="4">
          <cell r="B4">
            <v>5</v>
          </cell>
          <cell r="C4">
            <v>14</v>
          </cell>
          <cell r="D4">
            <v>1</v>
          </cell>
          <cell r="E4">
            <v>44</v>
          </cell>
          <cell r="F4">
            <v>0</v>
          </cell>
          <cell r="G4">
            <v>17</v>
          </cell>
          <cell r="H4">
            <v>5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7">
          <cell r="B7">
            <v>1</v>
          </cell>
          <cell r="C7">
            <v>37</v>
          </cell>
          <cell r="D7">
            <v>0</v>
          </cell>
          <cell r="E7">
            <v>0</v>
          </cell>
          <cell r="F7">
            <v>1</v>
          </cell>
          <cell r="G7">
            <v>46</v>
          </cell>
          <cell r="H7">
            <v>34</v>
          </cell>
        </row>
        <row r="10">
          <cell r="B10">
            <v>0</v>
          </cell>
          <cell r="C10">
            <v>3</v>
          </cell>
          <cell r="D10">
            <v>0</v>
          </cell>
          <cell r="E10">
            <v>1</v>
          </cell>
          <cell r="F10">
            <v>5</v>
          </cell>
          <cell r="G10">
            <v>4</v>
          </cell>
          <cell r="H10">
            <v>13</v>
          </cell>
        </row>
        <row r="11">
          <cell r="B11">
            <v>0</v>
          </cell>
          <cell r="C11">
            <v>47</v>
          </cell>
          <cell r="D11">
            <v>0</v>
          </cell>
          <cell r="E11">
            <v>2</v>
          </cell>
          <cell r="F11">
            <v>8</v>
          </cell>
          <cell r="G11">
            <v>1</v>
          </cell>
          <cell r="H11">
            <v>4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4">
          <cell r="B14">
            <v>0</v>
          </cell>
          <cell r="C14">
            <v>107</v>
          </cell>
          <cell r="D14">
            <v>8</v>
          </cell>
          <cell r="E14">
            <v>36</v>
          </cell>
          <cell r="F14">
            <v>19</v>
          </cell>
          <cell r="G14">
            <v>2</v>
          </cell>
          <cell r="H14">
            <v>1</v>
          </cell>
        </row>
        <row r="15">
          <cell r="B15">
            <v>0</v>
          </cell>
          <cell r="C15">
            <v>80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</row>
        <row r="16">
          <cell r="B16">
            <v>5</v>
          </cell>
          <cell r="C16">
            <v>68</v>
          </cell>
          <cell r="D16">
            <v>3</v>
          </cell>
          <cell r="E16">
            <v>53</v>
          </cell>
          <cell r="F16">
            <v>17</v>
          </cell>
          <cell r="G16">
            <v>1</v>
          </cell>
          <cell r="H16">
            <v>13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B18">
            <v>0</v>
          </cell>
          <cell r="C18">
            <v>204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1</v>
          </cell>
        </row>
        <row r="19">
          <cell r="B19">
            <v>4</v>
          </cell>
          <cell r="C19">
            <v>62</v>
          </cell>
          <cell r="D19">
            <v>3</v>
          </cell>
          <cell r="E19">
            <v>29</v>
          </cell>
          <cell r="F19">
            <v>31</v>
          </cell>
          <cell r="G19">
            <v>20</v>
          </cell>
          <cell r="H19">
            <v>15</v>
          </cell>
        </row>
        <row r="20">
          <cell r="B20">
            <v>7</v>
          </cell>
          <cell r="C20">
            <v>26</v>
          </cell>
          <cell r="D20">
            <v>10</v>
          </cell>
          <cell r="E20">
            <v>11</v>
          </cell>
          <cell r="F20">
            <v>4</v>
          </cell>
          <cell r="G20">
            <v>0</v>
          </cell>
          <cell r="H20">
            <v>0</v>
          </cell>
        </row>
        <row r="21">
          <cell r="B21">
            <v>0</v>
          </cell>
          <cell r="C21">
            <v>9</v>
          </cell>
          <cell r="D21">
            <v>0</v>
          </cell>
          <cell r="E21">
            <v>2</v>
          </cell>
          <cell r="F21">
            <v>0</v>
          </cell>
          <cell r="G21">
            <v>1</v>
          </cell>
          <cell r="H21">
            <v>0</v>
          </cell>
        </row>
        <row r="22">
          <cell r="B22">
            <v>9</v>
          </cell>
          <cell r="C22">
            <v>55</v>
          </cell>
          <cell r="D22">
            <v>3</v>
          </cell>
          <cell r="E22">
            <v>30</v>
          </cell>
          <cell r="F22">
            <v>14</v>
          </cell>
          <cell r="G22">
            <v>4</v>
          </cell>
          <cell r="H22">
            <v>5</v>
          </cell>
        </row>
        <row r="24">
          <cell r="B24">
            <v>0</v>
          </cell>
          <cell r="C24">
            <v>21</v>
          </cell>
          <cell r="D24">
            <v>6</v>
          </cell>
          <cell r="E24">
            <v>0</v>
          </cell>
          <cell r="F24">
            <v>7</v>
          </cell>
          <cell r="G24">
            <v>2</v>
          </cell>
          <cell r="H24">
            <v>2</v>
          </cell>
        </row>
        <row r="25">
          <cell r="B25">
            <v>2</v>
          </cell>
          <cell r="C25">
            <v>92</v>
          </cell>
          <cell r="D25">
            <v>0</v>
          </cell>
          <cell r="E25">
            <v>87</v>
          </cell>
          <cell r="F25">
            <v>14</v>
          </cell>
          <cell r="G25">
            <v>58</v>
          </cell>
          <cell r="H25">
            <v>4</v>
          </cell>
        </row>
        <row r="26">
          <cell r="B26">
            <v>0</v>
          </cell>
          <cell r="C26">
            <v>16</v>
          </cell>
          <cell r="D26">
            <v>8</v>
          </cell>
          <cell r="E26">
            <v>0</v>
          </cell>
          <cell r="F26">
            <v>13</v>
          </cell>
          <cell r="G26">
            <v>3</v>
          </cell>
          <cell r="H26">
            <v>7</v>
          </cell>
        </row>
        <row r="27">
          <cell r="B27">
            <v>0</v>
          </cell>
          <cell r="C27">
            <v>3</v>
          </cell>
          <cell r="D27">
            <v>1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</sheetData>
      <sheetData sheetId="6"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1</v>
          </cell>
          <cell r="G10">
            <v>0</v>
          </cell>
          <cell r="H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4">
          <cell r="B14">
            <v>0</v>
          </cell>
          <cell r="C14">
            <v>0</v>
          </cell>
          <cell r="D14">
            <v>3</v>
          </cell>
          <cell r="E14">
            <v>2</v>
          </cell>
          <cell r="F14">
            <v>1</v>
          </cell>
          <cell r="G14">
            <v>2</v>
          </cell>
          <cell r="H14">
            <v>0</v>
          </cell>
        </row>
        <row r="15">
          <cell r="B15">
            <v>1</v>
          </cell>
          <cell r="C15">
            <v>0</v>
          </cell>
          <cell r="D15">
            <v>0</v>
          </cell>
          <cell r="E15">
            <v>0</v>
          </cell>
          <cell r="F15">
            <v>1</v>
          </cell>
          <cell r="G15">
            <v>0</v>
          </cell>
          <cell r="H15">
            <v>0</v>
          </cell>
        </row>
        <row r="16">
          <cell r="B16">
            <v>0</v>
          </cell>
          <cell r="C16">
            <v>1</v>
          </cell>
          <cell r="D16">
            <v>1</v>
          </cell>
          <cell r="E16">
            <v>0</v>
          </cell>
          <cell r="F16">
            <v>1</v>
          </cell>
          <cell r="G16">
            <v>3</v>
          </cell>
          <cell r="H16">
            <v>1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2</v>
          </cell>
          <cell r="F20">
            <v>0</v>
          </cell>
          <cell r="G20">
            <v>0</v>
          </cell>
          <cell r="H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2</v>
          </cell>
          <cell r="F21">
            <v>0</v>
          </cell>
          <cell r="G21">
            <v>0</v>
          </cell>
          <cell r="H21">
            <v>2</v>
          </cell>
        </row>
        <row r="22">
          <cell r="B22">
            <v>0</v>
          </cell>
          <cell r="C22">
            <v>0</v>
          </cell>
          <cell r="D22">
            <v>1</v>
          </cell>
          <cell r="E22">
            <v>2</v>
          </cell>
          <cell r="F22">
            <v>2</v>
          </cell>
          <cell r="G22">
            <v>0</v>
          </cell>
          <cell r="H22">
            <v>0</v>
          </cell>
        </row>
        <row r="24">
          <cell r="B24">
            <v>1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B25">
            <v>0</v>
          </cell>
          <cell r="C25">
            <v>0</v>
          </cell>
          <cell r="D25">
            <v>1</v>
          </cell>
          <cell r="E25">
            <v>0</v>
          </cell>
          <cell r="F25">
            <v>0</v>
          </cell>
          <cell r="G25">
            <v>1</v>
          </cell>
          <cell r="H25">
            <v>2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1</v>
          </cell>
          <cell r="F26">
            <v>0</v>
          </cell>
          <cell r="G26">
            <v>0</v>
          </cell>
          <cell r="H26">
            <v>2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</sheetData>
      <sheetData sheetId="7"/>
      <sheetData sheetId="8"/>
      <sheetData sheetId="9"/>
      <sheetData sheetId="10"/>
      <sheetData sheetId="11"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8</v>
          </cell>
          <cell r="G4">
            <v>0</v>
          </cell>
          <cell r="H4">
            <v>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3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2</v>
          </cell>
          <cell r="H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B15">
            <v>0</v>
          </cell>
          <cell r="C15">
            <v>1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B16">
            <v>0</v>
          </cell>
          <cell r="C16">
            <v>0</v>
          </cell>
          <cell r="D16">
            <v>1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B19">
            <v>2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4</v>
          </cell>
          <cell r="H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1</v>
          </cell>
          <cell r="F20">
            <v>3</v>
          </cell>
          <cell r="G20">
            <v>0</v>
          </cell>
          <cell r="H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B22">
            <v>0</v>
          </cell>
          <cell r="C22">
            <v>6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4</v>
          </cell>
          <cell r="G26">
            <v>0</v>
          </cell>
          <cell r="H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</sheetData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Canc (all)"/>
      <sheetName val="US Maps (revised)"/>
      <sheetName val="All Reg"/>
      <sheetName val="Appr Reg"/>
      <sheetName val="Completions (all)"/>
      <sheetName val="Agreements Cancelled (all)"/>
      <sheetName val="Revisions (all)"/>
      <sheetName val="Programs Registered 10-24 (all)"/>
      <sheetName val="Programs Registered 25+ (all)"/>
      <sheetName val="Programs Registered 0-9 (all)"/>
      <sheetName val="HS Registrations"/>
      <sheetName val="HS Recognition"/>
    </sheetNames>
    <sheetDataSet>
      <sheetData sheetId="0"/>
      <sheetData sheetId="1">
        <row r="8">
          <cell r="B8">
            <v>1</v>
          </cell>
          <cell r="C8">
            <v>28</v>
          </cell>
        </row>
        <row r="9">
          <cell r="F9">
            <v>1</v>
          </cell>
          <cell r="H9">
            <v>34</v>
          </cell>
        </row>
        <row r="10">
          <cell r="B10">
            <v>7</v>
          </cell>
        </row>
      </sheetData>
      <sheetData sheetId="2">
        <row r="4">
          <cell r="B4">
            <v>1</v>
          </cell>
          <cell r="C4">
            <v>2</v>
          </cell>
          <cell r="D4">
            <v>6</v>
          </cell>
          <cell r="E4">
            <v>6</v>
          </cell>
          <cell r="F4">
            <v>0</v>
          </cell>
          <cell r="G4">
            <v>8</v>
          </cell>
          <cell r="H4">
            <v>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7">
          <cell r="B7">
            <v>6</v>
          </cell>
          <cell r="C7">
            <v>1</v>
          </cell>
          <cell r="D7">
            <v>13</v>
          </cell>
          <cell r="E7">
            <v>6</v>
          </cell>
          <cell r="F7">
            <v>4</v>
          </cell>
          <cell r="G7">
            <v>2</v>
          </cell>
          <cell r="H7">
            <v>0</v>
          </cell>
        </row>
        <row r="10">
          <cell r="B10">
            <v>27</v>
          </cell>
          <cell r="C10">
            <v>16</v>
          </cell>
          <cell r="D10">
            <v>20</v>
          </cell>
          <cell r="E10">
            <v>32</v>
          </cell>
          <cell r="F10">
            <v>27</v>
          </cell>
          <cell r="G10">
            <v>23</v>
          </cell>
          <cell r="H10">
            <v>7</v>
          </cell>
        </row>
        <row r="11">
          <cell r="B11">
            <v>0</v>
          </cell>
          <cell r="C11">
            <v>8</v>
          </cell>
          <cell r="D11">
            <v>34</v>
          </cell>
          <cell r="E11">
            <v>48</v>
          </cell>
          <cell r="F11">
            <v>29</v>
          </cell>
          <cell r="G11">
            <v>1</v>
          </cell>
          <cell r="H11">
            <v>40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6">
          <cell r="B16">
            <v>37</v>
          </cell>
          <cell r="C16">
            <v>0</v>
          </cell>
          <cell r="D16">
            <v>23</v>
          </cell>
          <cell r="E16">
            <v>18</v>
          </cell>
          <cell r="F16">
            <v>9</v>
          </cell>
          <cell r="G16">
            <v>7</v>
          </cell>
          <cell r="H16">
            <v>5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B18">
            <v>0</v>
          </cell>
          <cell r="C18">
            <v>63</v>
          </cell>
          <cell r="D18">
            <v>7</v>
          </cell>
          <cell r="E18">
            <v>1</v>
          </cell>
          <cell r="F18">
            <v>0</v>
          </cell>
          <cell r="G18">
            <v>3</v>
          </cell>
          <cell r="H18">
            <v>1</v>
          </cell>
        </row>
        <row r="19">
          <cell r="B19">
            <v>1</v>
          </cell>
          <cell r="C19">
            <v>14</v>
          </cell>
          <cell r="D19">
            <v>28</v>
          </cell>
          <cell r="E19">
            <v>18</v>
          </cell>
          <cell r="F19">
            <v>18</v>
          </cell>
          <cell r="G19">
            <v>1</v>
          </cell>
          <cell r="H19">
            <v>14</v>
          </cell>
        </row>
        <row r="21">
          <cell r="B21">
            <v>0</v>
          </cell>
          <cell r="C21">
            <v>49</v>
          </cell>
          <cell r="D21">
            <v>20</v>
          </cell>
          <cell r="E21">
            <v>29</v>
          </cell>
          <cell r="F21">
            <v>26</v>
          </cell>
          <cell r="G21">
            <v>16</v>
          </cell>
          <cell r="H21">
            <v>44</v>
          </cell>
        </row>
        <row r="22">
          <cell r="B22">
            <v>25</v>
          </cell>
          <cell r="C22">
            <v>98</v>
          </cell>
          <cell r="D22">
            <v>21</v>
          </cell>
          <cell r="E22">
            <v>66</v>
          </cell>
          <cell r="F22">
            <v>9</v>
          </cell>
          <cell r="G22">
            <v>14</v>
          </cell>
          <cell r="H22">
            <v>0</v>
          </cell>
        </row>
        <row r="24">
          <cell r="B24">
            <v>4</v>
          </cell>
          <cell r="C24">
            <v>32</v>
          </cell>
          <cell r="D24">
            <v>0</v>
          </cell>
          <cell r="E24">
            <v>2</v>
          </cell>
          <cell r="F24">
            <v>10</v>
          </cell>
          <cell r="G24">
            <v>0</v>
          </cell>
          <cell r="H24">
            <v>11</v>
          </cell>
        </row>
        <row r="25">
          <cell r="B25">
            <v>41</v>
          </cell>
          <cell r="C25">
            <v>110</v>
          </cell>
          <cell r="D25">
            <v>166</v>
          </cell>
          <cell r="E25">
            <v>58</v>
          </cell>
          <cell r="F25">
            <v>35</v>
          </cell>
          <cell r="G25">
            <v>38</v>
          </cell>
          <cell r="H25">
            <v>37</v>
          </cell>
        </row>
        <row r="26">
          <cell r="B26">
            <v>3</v>
          </cell>
          <cell r="C26">
            <v>19</v>
          </cell>
          <cell r="D26">
            <v>9</v>
          </cell>
          <cell r="E26">
            <v>15</v>
          </cell>
          <cell r="F26">
            <v>15</v>
          </cell>
          <cell r="G26">
            <v>1</v>
          </cell>
          <cell r="H26">
            <v>0</v>
          </cell>
        </row>
        <row r="28">
          <cell r="B28">
            <v>0</v>
          </cell>
          <cell r="C28">
            <v>8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</sheetData>
      <sheetData sheetId="3">
        <row r="4">
          <cell r="B4">
            <v>0</v>
          </cell>
          <cell r="C4">
            <v>2</v>
          </cell>
          <cell r="D4">
            <v>5</v>
          </cell>
          <cell r="E4">
            <v>5</v>
          </cell>
          <cell r="F4">
            <v>0</v>
          </cell>
          <cell r="G4">
            <v>8</v>
          </cell>
          <cell r="H4">
            <v>0</v>
          </cell>
        </row>
        <row r="7">
          <cell r="B7">
            <v>6</v>
          </cell>
          <cell r="C7">
            <v>0</v>
          </cell>
          <cell r="D7">
            <v>13</v>
          </cell>
          <cell r="E7">
            <v>6</v>
          </cell>
          <cell r="F7">
            <v>4</v>
          </cell>
          <cell r="G7">
            <v>2</v>
          </cell>
          <cell r="H7">
            <v>0</v>
          </cell>
        </row>
        <row r="10">
          <cell r="B10">
            <v>27</v>
          </cell>
          <cell r="C10">
            <v>16</v>
          </cell>
          <cell r="D10">
            <v>20</v>
          </cell>
          <cell r="E10">
            <v>32</v>
          </cell>
          <cell r="F10">
            <v>21</v>
          </cell>
          <cell r="G10">
            <v>23</v>
          </cell>
          <cell r="H10">
            <v>7</v>
          </cell>
        </row>
        <row r="11">
          <cell r="B11">
            <v>0</v>
          </cell>
          <cell r="C11">
            <v>8</v>
          </cell>
          <cell r="D11">
            <v>34</v>
          </cell>
          <cell r="E11">
            <v>48</v>
          </cell>
          <cell r="F11">
            <v>29</v>
          </cell>
          <cell r="G11">
            <v>1</v>
          </cell>
          <cell r="H11">
            <v>40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6">
          <cell r="B16">
            <v>37</v>
          </cell>
          <cell r="C16">
            <v>0</v>
          </cell>
          <cell r="D16">
            <v>23</v>
          </cell>
          <cell r="E16">
            <v>18</v>
          </cell>
          <cell r="F16">
            <v>9</v>
          </cell>
          <cell r="G16">
            <v>6</v>
          </cell>
          <cell r="H16">
            <v>5</v>
          </cell>
        </row>
        <row r="18">
          <cell r="B18">
            <v>0</v>
          </cell>
          <cell r="C18">
            <v>63</v>
          </cell>
          <cell r="D18">
            <v>7</v>
          </cell>
          <cell r="E18">
            <v>1</v>
          </cell>
          <cell r="F18">
            <v>0</v>
          </cell>
          <cell r="G18">
            <v>3</v>
          </cell>
          <cell r="H18">
            <v>1</v>
          </cell>
        </row>
        <row r="19">
          <cell r="B19">
            <v>1</v>
          </cell>
          <cell r="C19">
            <v>14</v>
          </cell>
          <cell r="D19">
            <v>28</v>
          </cell>
          <cell r="E19">
            <v>18</v>
          </cell>
          <cell r="F19">
            <v>18</v>
          </cell>
          <cell r="G19">
            <v>1</v>
          </cell>
          <cell r="H19">
            <v>14</v>
          </cell>
        </row>
        <row r="21">
          <cell r="B21">
            <v>0</v>
          </cell>
          <cell r="C21">
            <v>49</v>
          </cell>
          <cell r="D21">
            <v>20</v>
          </cell>
          <cell r="E21">
            <v>29</v>
          </cell>
          <cell r="F21">
            <v>26</v>
          </cell>
          <cell r="G21">
            <v>16</v>
          </cell>
          <cell r="H21">
            <v>44</v>
          </cell>
        </row>
        <row r="22">
          <cell r="B22">
            <v>25</v>
          </cell>
          <cell r="C22">
            <v>72</v>
          </cell>
          <cell r="D22">
            <v>19</v>
          </cell>
          <cell r="E22">
            <v>37</v>
          </cell>
          <cell r="F22">
            <v>8</v>
          </cell>
          <cell r="G22">
            <v>13</v>
          </cell>
          <cell r="H22">
            <v>0</v>
          </cell>
        </row>
        <row r="24">
          <cell r="B24">
            <v>4</v>
          </cell>
          <cell r="C24">
            <v>32</v>
          </cell>
          <cell r="D24">
            <v>0</v>
          </cell>
          <cell r="E24">
            <v>2</v>
          </cell>
          <cell r="F24">
            <v>10</v>
          </cell>
          <cell r="G24">
            <v>0</v>
          </cell>
          <cell r="H24">
            <v>11</v>
          </cell>
        </row>
        <row r="25">
          <cell r="B25">
            <v>34</v>
          </cell>
          <cell r="C25">
            <v>69</v>
          </cell>
          <cell r="D25">
            <v>146</v>
          </cell>
          <cell r="E25">
            <v>57</v>
          </cell>
          <cell r="F25">
            <v>22</v>
          </cell>
          <cell r="G25">
            <v>27</v>
          </cell>
          <cell r="H25">
            <v>29</v>
          </cell>
        </row>
        <row r="26">
          <cell r="B26">
            <v>3</v>
          </cell>
          <cell r="C26">
            <v>19</v>
          </cell>
          <cell r="D26">
            <v>9</v>
          </cell>
          <cell r="E26">
            <v>15</v>
          </cell>
          <cell r="F26">
            <v>15</v>
          </cell>
          <cell r="G26">
            <v>1</v>
          </cell>
          <cell r="H26">
            <v>0</v>
          </cell>
        </row>
        <row r="28">
          <cell r="B28">
            <v>0</v>
          </cell>
          <cell r="C28">
            <v>8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</sheetData>
      <sheetData sheetId="4">
        <row r="4">
          <cell r="B4">
            <v>0</v>
          </cell>
          <cell r="C4">
            <v>2</v>
          </cell>
          <cell r="D4">
            <v>14</v>
          </cell>
          <cell r="E4">
            <v>14</v>
          </cell>
          <cell r="F4">
            <v>8</v>
          </cell>
          <cell r="G4">
            <v>0</v>
          </cell>
          <cell r="H4">
            <v>4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7">
          <cell r="B7">
            <v>6</v>
          </cell>
          <cell r="C7">
            <v>7</v>
          </cell>
          <cell r="D7">
            <v>0</v>
          </cell>
          <cell r="E7">
            <v>60</v>
          </cell>
          <cell r="F7">
            <v>5</v>
          </cell>
          <cell r="G7">
            <v>2</v>
          </cell>
          <cell r="H7">
            <v>0</v>
          </cell>
        </row>
        <row r="10">
          <cell r="B10">
            <v>9</v>
          </cell>
          <cell r="C10">
            <v>22</v>
          </cell>
          <cell r="D10">
            <v>11</v>
          </cell>
          <cell r="E10">
            <v>46</v>
          </cell>
          <cell r="F10">
            <v>10</v>
          </cell>
          <cell r="G10">
            <v>12</v>
          </cell>
          <cell r="H10">
            <v>8</v>
          </cell>
        </row>
        <row r="11">
          <cell r="B11">
            <v>1</v>
          </cell>
          <cell r="C11">
            <v>4</v>
          </cell>
          <cell r="D11">
            <v>16</v>
          </cell>
          <cell r="E11">
            <v>17</v>
          </cell>
          <cell r="F11">
            <v>42</v>
          </cell>
          <cell r="G11">
            <v>5</v>
          </cell>
          <cell r="H11">
            <v>4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6">
          <cell r="B16">
            <v>1</v>
          </cell>
          <cell r="C16">
            <v>0</v>
          </cell>
          <cell r="D16">
            <v>4</v>
          </cell>
          <cell r="E16">
            <v>38</v>
          </cell>
          <cell r="F16">
            <v>1</v>
          </cell>
          <cell r="G16">
            <v>3</v>
          </cell>
          <cell r="H16">
            <v>2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B18">
            <v>13</v>
          </cell>
          <cell r="C18">
            <v>1</v>
          </cell>
          <cell r="D18">
            <v>3</v>
          </cell>
          <cell r="E18">
            <v>107</v>
          </cell>
          <cell r="F18">
            <v>0</v>
          </cell>
          <cell r="G18">
            <v>0</v>
          </cell>
          <cell r="H18">
            <v>3</v>
          </cell>
        </row>
        <row r="19">
          <cell r="B19">
            <v>19</v>
          </cell>
          <cell r="C19">
            <v>11</v>
          </cell>
          <cell r="D19">
            <v>31</v>
          </cell>
          <cell r="E19">
            <v>33</v>
          </cell>
          <cell r="F19">
            <v>15</v>
          </cell>
          <cell r="G19">
            <v>0</v>
          </cell>
          <cell r="H19">
            <v>2</v>
          </cell>
        </row>
        <row r="21">
          <cell r="B21">
            <v>0</v>
          </cell>
          <cell r="C21">
            <v>88</v>
          </cell>
          <cell r="D21">
            <v>85</v>
          </cell>
          <cell r="E21">
            <v>51</v>
          </cell>
          <cell r="F21">
            <v>9</v>
          </cell>
          <cell r="G21">
            <v>6</v>
          </cell>
          <cell r="H21">
            <v>16</v>
          </cell>
        </row>
        <row r="22">
          <cell r="B22">
            <v>3</v>
          </cell>
          <cell r="C22">
            <v>73</v>
          </cell>
          <cell r="D22">
            <v>138</v>
          </cell>
          <cell r="E22">
            <v>33</v>
          </cell>
          <cell r="F22">
            <v>5</v>
          </cell>
          <cell r="G22">
            <v>38</v>
          </cell>
          <cell r="H22">
            <v>5</v>
          </cell>
        </row>
        <row r="24">
          <cell r="B24">
            <v>1</v>
          </cell>
          <cell r="C24">
            <v>47</v>
          </cell>
          <cell r="D24">
            <v>0</v>
          </cell>
          <cell r="E24">
            <v>9</v>
          </cell>
          <cell r="F24">
            <v>14</v>
          </cell>
          <cell r="G24">
            <v>0</v>
          </cell>
          <cell r="H24">
            <v>6</v>
          </cell>
        </row>
        <row r="25">
          <cell r="B25">
            <v>2</v>
          </cell>
          <cell r="C25">
            <v>14</v>
          </cell>
          <cell r="D25">
            <v>77</v>
          </cell>
          <cell r="E25">
            <v>98</v>
          </cell>
          <cell r="F25">
            <v>71</v>
          </cell>
          <cell r="G25">
            <v>30</v>
          </cell>
          <cell r="H25">
            <v>21</v>
          </cell>
        </row>
        <row r="26">
          <cell r="B26">
            <v>7</v>
          </cell>
          <cell r="C26">
            <v>1</v>
          </cell>
          <cell r="D26">
            <v>0</v>
          </cell>
          <cell r="E26">
            <v>18</v>
          </cell>
          <cell r="F26">
            <v>8</v>
          </cell>
          <cell r="G26">
            <v>27</v>
          </cell>
          <cell r="H26">
            <v>2</v>
          </cell>
        </row>
        <row r="28">
          <cell r="B28">
            <v>0</v>
          </cell>
          <cell r="C28">
            <v>1</v>
          </cell>
          <cell r="D28">
            <v>9</v>
          </cell>
          <cell r="E28">
            <v>0</v>
          </cell>
          <cell r="F28">
            <v>2</v>
          </cell>
          <cell r="G28">
            <v>0</v>
          </cell>
          <cell r="H28">
            <v>0</v>
          </cell>
        </row>
      </sheetData>
      <sheetData sheetId="5">
        <row r="4">
          <cell r="B4">
            <v>2</v>
          </cell>
          <cell r="C4">
            <v>3</v>
          </cell>
          <cell r="D4">
            <v>5</v>
          </cell>
          <cell r="E4">
            <v>7</v>
          </cell>
          <cell r="F4">
            <v>4</v>
          </cell>
          <cell r="G4">
            <v>0</v>
          </cell>
          <cell r="H4">
            <v>5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7">
          <cell r="B7">
            <v>0</v>
          </cell>
          <cell r="C7">
            <v>12</v>
          </cell>
          <cell r="D7">
            <v>0</v>
          </cell>
          <cell r="E7">
            <v>12</v>
          </cell>
          <cell r="F7">
            <v>40</v>
          </cell>
          <cell r="G7">
            <v>2</v>
          </cell>
          <cell r="H7">
            <v>0</v>
          </cell>
        </row>
        <row r="10">
          <cell r="B10">
            <v>6</v>
          </cell>
          <cell r="C10">
            <v>8</v>
          </cell>
          <cell r="D10">
            <v>6</v>
          </cell>
          <cell r="E10">
            <v>60</v>
          </cell>
          <cell r="F10">
            <v>90</v>
          </cell>
          <cell r="G10">
            <v>51</v>
          </cell>
          <cell r="H10">
            <v>3</v>
          </cell>
        </row>
        <row r="11">
          <cell r="B11">
            <v>0</v>
          </cell>
          <cell r="C11">
            <v>0</v>
          </cell>
          <cell r="D11">
            <v>11</v>
          </cell>
          <cell r="E11">
            <v>28</v>
          </cell>
          <cell r="F11">
            <v>7</v>
          </cell>
          <cell r="G11">
            <v>37</v>
          </cell>
          <cell r="H11">
            <v>17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4">
          <cell r="B14">
            <v>12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6">
          <cell r="B16">
            <v>3</v>
          </cell>
          <cell r="C16">
            <v>1</v>
          </cell>
          <cell r="D16">
            <v>15</v>
          </cell>
          <cell r="E16">
            <v>25</v>
          </cell>
          <cell r="F16">
            <v>53</v>
          </cell>
          <cell r="G16">
            <v>48</v>
          </cell>
          <cell r="H16">
            <v>0</v>
          </cell>
        </row>
        <row r="17">
          <cell r="B17">
            <v>0</v>
          </cell>
          <cell r="C17">
            <v>3</v>
          </cell>
          <cell r="D17">
            <v>0</v>
          </cell>
          <cell r="E17">
            <v>10</v>
          </cell>
          <cell r="F17">
            <v>0</v>
          </cell>
          <cell r="G17">
            <v>0</v>
          </cell>
          <cell r="H17">
            <v>0</v>
          </cell>
        </row>
        <row r="18">
          <cell r="B18">
            <v>2</v>
          </cell>
          <cell r="C18">
            <v>27</v>
          </cell>
          <cell r="D18">
            <v>1</v>
          </cell>
          <cell r="E18">
            <v>7</v>
          </cell>
          <cell r="F18">
            <v>0</v>
          </cell>
          <cell r="G18">
            <v>0</v>
          </cell>
          <cell r="H18">
            <v>1</v>
          </cell>
        </row>
        <row r="19">
          <cell r="B19">
            <v>4</v>
          </cell>
          <cell r="C19">
            <v>14</v>
          </cell>
          <cell r="D19">
            <v>14</v>
          </cell>
          <cell r="E19">
            <v>45</v>
          </cell>
          <cell r="F19">
            <v>145</v>
          </cell>
          <cell r="G19">
            <v>14</v>
          </cell>
          <cell r="H19">
            <v>1</v>
          </cell>
        </row>
        <row r="21">
          <cell r="B21">
            <v>0</v>
          </cell>
          <cell r="C21">
            <v>6</v>
          </cell>
          <cell r="D21">
            <v>3</v>
          </cell>
          <cell r="E21">
            <v>6</v>
          </cell>
          <cell r="F21">
            <v>89</v>
          </cell>
          <cell r="G21">
            <v>8</v>
          </cell>
          <cell r="H21">
            <v>80</v>
          </cell>
        </row>
        <row r="22">
          <cell r="B22">
            <v>1</v>
          </cell>
          <cell r="C22">
            <v>23</v>
          </cell>
          <cell r="D22">
            <v>13</v>
          </cell>
          <cell r="E22">
            <v>0</v>
          </cell>
          <cell r="F22">
            <v>52</v>
          </cell>
          <cell r="G22">
            <v>51</v>
          </cell>
          <cell r="H22">
            <v>0</v>
          </cell>
        </row>
        <row r="24">
          <cell r="B24">
            <v>1</v>
          </cell>
          <cell r="C24">
            <v>4</v>
          </cell>
          <cell r="D24">
            <v>1</v>
          </cell>
          <cell r="E24">
            <v>6</v>
          </cell>
          <cell r="F24">
            <v>6</v>
          </cell>
          <cell r="G24">
            <v>4</v>
          </cell>
          <cell r="H24">
            <v>150</v>
          </cell>
        </row>
        <row r="25">
          <cell r="B25">
            <v>1</v>
          </cell>
          <cell r="C25">
            <v>8</v>
          </cell>
          <cell r="D25">
            <v>88</v>
          </cell>
          <cell r="E25">
            <v>87</v>
          </cell>
          <cell r="F25">
            <v>79</v>
          </cell>
          <cell r="G25">
            <v>38</v>
          </cell>
          <cell r="H25">
            <v>72</v>
          </cell>
        </row>
        <row r="26">
          <cell r="B26">
            <v>1</v>
          </cell>
          <cell r="C26">
            <v>3</v>
          </cell>
          <cell r="D26">
            <v>2</v>
          </cell>
          <cell r="E26">
            <v>19</v>
          </cell>
          <cell r="F26">
            <v>12</v>
          </cell>
          <cell r="G26">
            <v>5</v>
          </cell>
          <cell r="H26">
            <v>0</v>
          </cell>
        </row>
        <row r="28">
          <cell r="B28">
            <v>0</v>
          </cell>
          <cell r="C28">
            <v>0</v>
          </cell>
          <cell r="D28">
            <v>3</v>
          </cell>
          <cell r="E28">
            <v>0</v>
          </cell>
          <cell r="F28">
            <v>5</v>
          </cell>
          <cell r="G28">
            <v>0</v>
          </cell>
          <cell r="H28">
            <v>0</v>
          </cell>
        </row>
      </sheetData>
      <sheetData sheetId="6">
        <row r="4">
          <cell r="B4">
            <v>0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0</v>
          </cell>
          <cell r="H4">
            <v>1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7">
          <cell r="B7">
            <v>0</v>
          </cell>
          <cell r="C7">
            <v>0</v>
          </cell>
          <cell r="D7">
            <v>1</v>
          </cell>
          <cell r="E7">
            <v>0</v>
          </cell>
          <cell r="F7">
            <v>1</v>
          </cell>
          <cell r="G7">
            <v>0</v>
          </cell>
          <cell r="H7">
            <v>0</v>
          </cell>
        </row>
        <row r="10">
          <cell r="B10">
            <v>0</v>
          </cell>
          <cell r="C10">
            <v>1</v>
          </cell>
          <cell r="D10">
            <v>3</v>
          </cell>
          <cell r="E10">
            <v>2</v>
          </cell>
          <cell r="F10">
            <v>0</v>
          </cell>
          <cell r="G10">
            <v>0</v>
          </cell>
          <cell r="H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1</v>
          </cell>
          <cell r="F11">
            <v>2</v>
          </cell>
          <cell r="G11">
            <v>0</v>
          </cell>
          <cell r="H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6">
          <cell r="B16">
            <v>1</v>
          </cell>
          <cell r="C16">
            <v>3</v>
          </cell>
          <cell r="D16">
            <v>1</v>
          </cell>
          <cell r="E16">
            <v>1</v>
          </cell>
          <cell r="F16">
            <v>1</v>
          </cell>
          <cell r="G16">
            <v>1</v>
          </cell>
          <cell r="H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B19">
            <v>1</v>
          </cell>
          <cell r="C19">
            <v>2</v>
          </cell>
          <cell r="D19">
            <v>0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2</v>
          </cell>
          <cell r="F21">
            <v>0</v>
          </cell>
          <cell r="G21">
            <v>0</v>
          </cell>
          <cell r="H21">
            <v>0</v>
          </cell>
        </row>
        <row r="22">
          <cell r="B22">
            <v>1</v>
          </cell>
          <cell r="C22">
            <v>4</v>
          </cell>
          <cell r="D22">
            <v>0</v>
          </cell>
          <cell r="E22">
            <v>0</v>
          </cell>
          <cell r="F22">
            <v>1</v>
          </cell>
          <cell r="G22">
            <v>0</v>
          </cell>
          <cell r="H22">
            <v>2</v>
          </cell>
        </row>
        <row r="24">
          <cell r="B24">
            <v>1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2</v>
          </cell>
          <cell r="H24">
            <v>0</v>
          </cell>
        </row>
        <row r="25">
          <cell r="B25">
            <v>1</v>
          </cell>
          <cell r="C25">
            <v>0</v>
          </cell>
          <cell r="D25">
            <v>3</v>
          </cell>
          <cell r="E25">
            <v>0</v>
          </cell>
          <cell r="F25">
            <v>1</v>
          </cell>
          <cell r="G25">
            <v>1</v>
          </cell>
          <cell r="H25">
            <v>0</v>
          </cell>
        </row>
        <row r="26">
          <cell r="B26">
            <v>1</v>
          </cell>
          <cell r="C26">
            <v>1</v>
          </cell>
          <cell r="D26">
            <v>1</v>
          </cell>
          <cell r="E26">
            <v>0</v>
          </cell>
          <cell r="F26">
            <v>0</v>
          </cell>
          <cell r="G26">
            <v>1</v>
          </cell>
          <cell r="H26">
            <v>0</v>
          </cell>
        </row>
        <row r="28">
          <cell r="B28">
            <v>0</v>
          </cell>
          <cell r="C28">
            <v>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</sheetData>
      <sheetData sheetId="7"/>
      <sheetData sheetId="8"/>
      <sheetData sheetId="9"/>
      <sheetData sheetId="10"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2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B26">
            <v>1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</sheetData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Canc (all)"/>
      <sheetName val="US Maps (revised)"/>
      <sheetName val="All Reg"/>
      <sheetName val="Appr Reg"/>
      <sheetName val="Completions (all)"/>
      <sheetName val="Agreements Cancelled (all)"/>
      <sheetName val="Revisions (all)"/>
      <sheetName val="Programs Registered 10-24 (all)"/>
      <sheetName val="Programs Registered 25+ (all)"/>
      <sheetName val="Programs Registered 0-9 (all)"/>
      <sheetName val="HS Registrations"/>
      <sheetName val="HS Recognition"/>
    </sheetNames>
    <sheetDataSet>
      <sheetData sheetId="0" refreshError="1"/>
      <sheetData sheetId="1">
        <row r="12">
          <cell r="B12">
            <v>18</v>
          </cell>
          <cell r="C12">
            <v>10</v>
          </cell>
          <cell r="D12">
            <v>14</v>
          </cell>
          <cell r="E12">
            <v>12</v>
          </cell>
          <cell r="G12">
            <v>2</v>
          </cell>
          <cell r="H12">
            <v>22</v>
          </cell>
        </row>
      </sheetData>
      <sheetData sheetId="2">
        <row r="4">
          <cell r="B4">
            <v>8</v>
          </cell>
          <cell r="C4">
            <v>0</v>
          </cell>
          <cell r="D4">
            <v>0</v>
          </cell>
          <cell r="E4">
            <v>0</v>
          </cell>
          <cell r="F4">
            <v>4</v>
          </cell>
          <cell r="G4">
            <v>1</v>
          </cell>
          <cell r="H4">
            <v>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7">
          <cell r="B7">
            <v>6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10">
          <cell r="B10">
            <v>5</v>
          </cell>
          <cell r="C10">
            <v>1</v>
          </cell>
          <cell r="D10">
            <v>16</v>
          </cell>
          <cell r="E10">
            <v>1</v>
          </cell>
          <cell r="F10">
            <v>30</v>
          </cell>
          <cell r="G10">
            <v>31</v>
          </cell>
          <cell r="H10">
            <v>9</v>
          </cell>
        </row>
        <row r="11">
          <cell r="B11">
            <v>0</v>
          </cell>
          <cell r="C11">
            <v>0</v>
          </cell>
          <cell r="D11">
            <v>46</v>
          </cell>
          <cell r="E11">
            <v>20</v>
          </cell>
          <cell r="F11">
            <v>26</v>
          </cell>
          <cell r="G11">
            <v>0</v>
          </cell>
          <cell r="H11">
            <v>61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6">
          <cell r="B16">
            <v>5</v>
          </cell>
          <cell r="C16">
            <v>3</v>
          </cell>
          <cell r="D16">
            <v>2</v>
          </cell>
          <cell r="E16">
            <v>4</v>
          </cell>
          <cell r="F16">
            <v>11</v>
          </cell>
          <cell r="G16">
            <v>1</v>
          </cell>
          <cell r="H16">
            <v>2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B18">
            <v>0</v>
          </cell>
          <cell r="C18">
            <v>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B19">
            <v>8</v>
          </cell>
          <cell r="C19">
            <v>18</v>
          </cell>
          <cell r="D19">
            <v>5</v>
          </cell>
          <cell r="E19">
            <v>45</v>
          </cell>
          <cell r="F19">
            <v>44</v>
          </cell>
          <cell r="G19">
            <v>0</v>
          </cell>
          <cell r="H19">
            <v>19</v>
          </cell>
        </row>
        <row r="21">
          <cell r="B21">
            <v>39</v>
          </cell>
          <cell r="C21">
            <v>25</v>
          </cell>
          <cell r="D21">
            <v>112</v>
          </cell>
          <cell r="E21">
            <v>6</v>
          </cell>
          <cell r="F21">
            <v>22</v>
          </cell>
          <cell r="G21">
            <v>36</v>
          </cell>
          <cell r="H21">
            <v>9</v>
          </cell>
        </row>
        <row r="22">
          <cell r="B22">
            <v>3</v>
          </cell>
          <cell r="C22">
            <v>2</v>
          </cell>
          <cell r="D22">
            <v>67</v>
          </cell>
          <cell r="E22">
            <v>33</v>
          </cell>
          <cell r="F22">
            <v>13</v>
          </cell>
          <cell r="G22">
            <v>34</v>
          </cell>
          <cell r="H22">
            <v>8</v>
          </cell>
        </row>
        <row r="24">
          <cell r="B24">
            <v>9</v>
          </cell>
          <cell r="C24">
            <v>5</v>
          </cell>
          <cell r="D24">
            <v>3</v>
          </cell>
          <cell r="E24">
            <v>0</v>
          </cell>
          <cell r="F24">
            <v>0</v>
          </cell>
          <cell r="G24">
            <v>0</v>
          </cell>
          <cell r="H24">
            <v>3</v>
          </cell>
        </row>
        <row r="25">
          <cell r="B25">
            <v>0</v>
          </cell>
          <cell r="C25">
            <v>26</v>
          </cell>
          <cell r="D25">
            <v>11</v>
          </cell>
          <cell r="E25">
            <v>12</v>
          </cell>
          <cell r="F25">
            <v>135</v>
          </cell>
          <cell r="G25">
            <v>18</v>
          </cell>
          <cell r="H25">
            <v>3</v>
          </cell>
        </row>
        <row r="26">
          <cell r="B26">
            <v>2</v>
          </cell>
          <cell r="C26">
            <v>9</v>
          </cell>
          <cell r="D26">
            <v>0</v>
          </cell>
          <cell r="E26">
            <v>2</v>
          </cell>
          <cell r="F26">
            <v>13</v>
          </cell>
          <cell r="G26">
            <v>0</v>
          </cell>
          <cell r="H26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</sheetData>
      <sheetData sheetId="3">
        <row r="4">
          <cell r="B4">
            <v>8</v>
          </cell>
          <cell r="C4">
            <v>0</v>
          </cell>
          <cell r="D4">
            <v>0</v>
          </cell>
          <cell r="E4">
            <v>0</v>
          </cell>
          <cell r="F4">
            <v>4</v>
          </cell>
          <cell r="G4">
            <v>1</v>
          </cell>
          <cell r="H4">
            <v>0</v>
          </cell>
        </row>
        <row r="7">
          <cell r="B7">
            <v>4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10">
          <cell r="B10">
            <v>5</v>
          </cell>
          <cell r="C10">
            <v>1</v>
          </cell>
          <cell r="D10">
            <v>16</v>
          </cell>
          <cell r="E10">
            <v>1</v>
          </cell>
          <cell r="F10">
            <v>30</v>
          </cell>
          <cell r="G10">
            <v>31</v>
          </cell>
          <cell r="H10">
            <v>9</v>
          </cell>
        </row>
        <row r="11">
          <cell r="B11">
            <v>0</v>
          </cell>
          <cell r="C11">
            <v>0</v>
          </cell>
          <cell r="D11">
            <v>46</v>
          </cell>
          <cell r="E11">
            <v>20</v>
          </cell>
          <cell r="F11">
            <v>26</v>
          </cell>
          <cell r="G11">
            <v>0</v>
          </cell>
          <cell r="H11">
            <v>61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6">
          <cell r="B16">
            <v>5</v>
          </cell>
          <cell r="C16">
            <v>3</v>
          </cell>
          <cell r="D16">
            <v>2</v>
          </cell>
          <cell r="E16">
            <v>4</v>
          </cell>
          <cell r="F16">
            <v>11</v>
          </cell>
          <cell r="G16">
            <v>1</v>
          </cell>
          <cell r="H16">
            <v>2</v>
          </cell>
        </row>
        <row r="18">
          <cell r="B18">
            <v>0</v>
          </cell>
          <cell r="C18">
            <v>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B19">
            <v>8</v>
          </cell>
          <cell r="C19">
            <v>18</v>
          </cell>
          <cell r="D19">
            <v>5</v>
          </cell>
          <cell r="E19">
            <v>45</v>
          </cell>
          <cell r="F19">
            <v>44</v>
          </cell>
          <cell r="G19">
            <v>0</v>
          </cell>
          <cell r="H19">
            <v>19</v>
          </cell>
        </row>
        <row r="21">
          <cell r="B21">
            <v>39</v>
          </cell>
          <cell r="C21">
            <v>25</v>
          </cell>
          <cell r="D21">
            <v>112</v>
          </cell>
          <cell r="E21">
            <v>6</v>
          </cell>
          <cell r="F21">
            <v>22</v>
          </cell>
          <cell r="G21">
            <v>36</v>
          </cell>
          <cell r="H21">
            <v>9</v>
          </cell>
        </row>
        <row r="22">
          <cell r="B22">
            <v>3</v>
          </cell>
          <cell r="C22">
            <v>2</v>
          </cell>
          <cell r="D22">
            <v>40</v>
          </cell>
          <cell r="E22">
            <v>33</v>
          </cell>
          <cell r="F22">
            <v>13</v>
          </cell>
          <cell r="G22">
            <v>26</v>
          </cell>
          <cell r="H22">
            <v>5</v>
          </cell>
        </row>
        <row r="24">
          <cell r="B24">
            <v>9</v>
          </cell>
          <cell r="C24">
            <v>5</v>
          </cell>
          <cell r="D24">
            <v>3</v>
          </cell>
          <cell r="E24">
            <v>0</v>
          </cell>
          <cell r="F24">
            <v>0</v>
          </cell>
          <cell r="G24">
            <v>0</v>
          </cell>
          <cell r="H24">
            <v>3</v>
          </cell>
        </row>
        <row r="25">
          <cell r="B25">
            <v>0</v>
          </cell>
          <cell r="C25">
            <v>25</v>
          </cell>
          <cell r="D25">
            <v>11</v>
          </cell>
          <cell r="E25">
            <v>10</v>
          </cell>
          <cell r="F25">
            <v>135</v>
          </cell>
          <cell r="G25">
            <v>16</v>
          </cell>
          <cell r="H25">
            <v>3</v>
          </cell>
        </row>
        <row r="26">
          <cell r="B26">
            <v>2</v>
          </cell>
          <cell r="C26">
            <v>8</v>
          </cell>
          <cell r="D26">
            <v>0</v>
          </cell>
          <cell r="E26">
            <v>2</v>
          </cell>
          <cell r="F26">
            <v>13</v>
          </cell>
          <cell r="G26">
            <v>0</v>
          </cell>
          <cell r="H26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</sheetData>
      <sheetData sheetId="4">
        <row r="4">
          <cell r="B4">
            <v>2</v>
          </cell>
          <cell r="C4">
            <v>0</v>
          </cell>
          <cell r="D4">
            <v>0</v>
          </cell>
          <cell r="E4">
            <v>2</v>
          </cell>
          <cell r="F4">
            <v>3</v>
          </cell>
          <cell r="G4">
            <v>0</v>
          </cell>
          <cell r="H4">
            <v>7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7">
          <cell r="B7">
            <v>4</v>
          </cell>
          <cell r="C7">
            <v>17</v>
          </cell>
          <cell r="D7">
            <v>4</v>
          </cell>
          <cell r="E7">
            <v>2</v>
          </cell>
          <cell r="F7">
            <v>4</v>
          </cell>
          <cell r="G7">
            <v>0</v>
          </cell>
          <cell r="H7">
            <v>0</v>
          </cell>
        </row>
        <row r="10">
          <cell r="B10">
            <v>5</v>
          </cell>
          <cell r="C10">
            <v>30</v>
          </cell>
          <cell r="D10">
            <v>12</v>
          </cell>
          <cell r="E10">
            <v>7</v>
          </cell>
          <cell r="F10">
            <v>3</v>
          </cell>
          <cell r="G10">
            <v>2</v>
          </cell>
          <cell r="H10">
            <v>1</v>
          </cell>
        </row>
        <row r="11">
          <cell r="B11">
            <v>1</v>
          </cell>
          <cell r="C11">
            <v>0</v>
          </cell>
          <cell r="D11">
            <v>11</v>
          </cell>
          <cell r="E11">
            <v>18</v>
          </cell>
          <cell r="F11">
            <v>4</v>
          </cell>
          <cell r="G11">
            <v>0</v>
          </cell>
          <cell r="H11">
            <v>5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6">
          <cell r="B16">
            <v>1</v>
          </cell>
          <cell r="C16">
            <v>0</v>
          </cell>
          <cell r="D16">
            <v>8</v>
          </cell>
          <cell r="E16">
            <v>2</v>
          </cell>
          <cell r="F16">
            <v>0</v>
          </cell>
          <cell r="G16">
            <v>1</v>
          </cell>
          <cell r="H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B18">
            <v>19</v>
          </cell>
          <cell r="C18">
            <v>0</v>
          </cell>
          <cell r="D18">
            <v>1</v>
          </cell>
          <cell r="E18">
            <v>0</v>
          </cell>
          <cell r="F18">
            <v>0</v>
          </cell>
          <cell r="G18">
            <v>1</v>
          </cell>
          <cell r="H18">
            <v>0</v>
          </cell>
        </row>
        <row r="19">
          <cell r="B19">
            <v>3</v>
          </cell>
          <cell r="C19">
            <v>16</v>
          </cell>
          <cell r="D19">
            <v>13</v>
          </cell>
          <cell r="E19">
            <v>5</v>
          </cell>
          <cell r="F19">
            <v>4</v>
          </cell>
          <cell r="G19">
            <v>6</v>
          </cell>
          <cell r="H19">
            <v>2</v>
          </cell>
        </row>
        <row r="21">
          <cell r="B21">
            <v>13</v>
          </cell>
          <cell r="C21">
            <v>2</v>
          </cell>
          <cell r="D21">
            <v>11</v>
          </cell>
          <cell r="E21">
            <v>11</v>
          </cell>
          <cell r="F21">
            <v>9</v>
          </cell>
          <cell r="G21">
            <v>10</v>
          </cell>
          <cell r="H21">
            <v>7</v>
          </cell>
        </row>
        <row r="22">
          <cell r="B22">
            <v>11</v>
          </cell>
          <cell r="C22">
            <v>0</v>
          </cell>
          <cell r="D22">
            <v>10</v>
          </cell>
          <cell r="E22">
            <v>31</v>
          </cell>
          <cell r="F22">
            <v>5</v>
          </cell>
          <cell r="G22">
            <v>9</v>
          </cell>
          <cell r="H22">
            <v>2</v>
          </cell>
        </row>
        <row r="24">
          <cell r="B24">
            <v>1</v>
          </cell>
          <cell r="C24">
            <v>1</v>
          </cell>
          <cell r="D24">
            <v>0</v>
          </cell>
          <cell r="E24">
            <v>6</v>
          </cell>
          <cell r="F24">
            <v>6</v>
          </cell>
          <cell r="G24">
            <v>0</v>
          </cell>
          <cell r="H24">
            <v>1</v>
          </cell>
        </row>
        <row r="25">
          <cell r="B25">
            <v>5</v>
          </cell>
          <cell r="C25">
            <v>22</v>
          </cell>
          <cell r="D25">
            <v>21</v>
          </cell>
          <cell r="E25">
            <v>15</v>
          </cell>
          <cell r="F25">
            <v>10</v>
          </cell>
          <cell r="G25">
            <v>4</v>
          </cell>
          <cell r="H25">
            <v>4</v>
          </cell>
        </row>
        <row r="26">
          <cell r="B26">
            <v>3</v>
          </cell>
          <cell r="C26">
            <v>1</v>
          </cell>
          <cell r="D26">
            <v>0</v>
          </cell>
          <cell r="E26">
            <v>3</v>
          </cell>
          <cell r="F26">
            <v>0</v>
          </cell>
          <cell r="G26">
            <v>1</v>
          </cell>
          <cell r="H26">
            <v>1</v>
          </cell>
        </row>
        <row r="28">
          <cell r="B28">
            <v>0</v>
          </cell>
          <cell r="C28">
            <v>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</sheetData>
      <sheetData sheetId="5">
        <row r="4">
          <cell r="B4">
            <v>0</v>
          </cell>
          <cell r="C4">
            <v>3</v>
          </cell>
          <cell r="D4">
            <v>2</v>
          </cell>
          <cell r="E4">
            <v>2</v>
          </cell>
          <cell r="F4">
            <v>4</v>
          </cell>
          <cell r="G4">
            <v>2</v>
          </cell>
          <cell r="H4">
            <v>1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7">
          <cell r="B7">
            <v>3</v>
          </cell>
          <cell r="C7">
            <v>13</v>
          </cell>
          <cell r="D7">
            <v>13</v>
          </cell>
          <cell r="E7">
            <v>3</v>
          </cell>
          <cell r="F7">
            <v>2</v>
          </cell>
          <cell r="G7">
            <v>0</v>
          </cell>
          <cell r="H7">
            <v>0</v>
          </cell>
        </row>
        <row r="10">
          <cell r="B10">
            <v>26</v>
          </cell>
          <cell r="C10">
            <v>1</v>
          </cell>
          <cell r="D10">
            <v>24</v>
          </cell>
          <cell r="E10">
            <v>12</v>
          </cell>
          <cell r="F10">
            <v>1</v>
          </cell>
          <cell r="G10">
            <v>2</v>
          </cell>
          <cell r="H10">
            <v>1</v>
          </cell>
        </row>
        <row r="11">
          <cell r="B11">
            <v>7</v>
          </cell>
          <cell r="C11">
            <v>0</v>
          </cell>
          <cell r="D11">
            <v>15</v>
          </cell>
          <cell r="E11">
            <v>20</v>
          </cell>
          <cell r="F11">
            <v>2</v>
          </cell>
          <cell r="G11">
            <v>0</v>
          </cell>
          <cell r="H11">
            <v>23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6">
          <cell r="B16">
            <v>2</v>
          </cell>
          <cell r="C16">
            <v>2</v>
          </cell>
          <cell r="D16">
            <v>2</v>
          </cell>
          <cell r="E16">
            <v>3</v>
          </cell>
          <cell r="F16">
            <v>3</v>
          </cell>
          <cell r="G16">
            <v>2</v>
          </cell>
          <cell r="H16">
            <v>2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B18">
            <v>0</v>
          </cell>
          <cell r="C18">
            <v>4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141</v>
          </cell>
        </row>
        <row r="19">
          <cell r="B19">
            <v>2</v>
          </cell>
          <cell r="C19">
            <v>6</v>
          </cell>
          <cell r="D19">
            <v>8</v>
          </cell>
          <cell r="E19">
            <v>8</v>
          </cell>
          <cell r="F19">
            <v>5</v>
          </cell>
          <cell r="G19">
            <v>4</v>
          </cell>
          <cell r="H19">
            <v>4</v>
          </cell>
        </row>
        <row r="21">
          <cell r="B21">
            <v>0</v>
          </cell>
          <cell r="C21">
            <v>4</v>
          </cell>
          <cell r="D21">
            <v>3</v>
          </cell>
          <cell r="E21">
            <v>2</v>
          </cell>
          <cell r="F21">
            <v>4</v>
          </cell>
          <cell r="G21">
            <v>3</v>
          </cell>
          <cell r="H21">
            <v>1</v>
          </cell>
        </row>
        <row r="22">
          <cell r="B22">
            <v>1</v>
          </cell>
          <cell r="C22">
            <v>13</v>
          </cell>
          <cell r="D22">
            <v>3</v>
          </cell>
          <cell r="E22">
            <v>4</v>
          </cell>
          <cell r="F22">
            <v>4</v>
          </cell>
          <cell r="G22">
            <v>2</v>
          </cell>
          <cell r="H22">
            <v>8</v>
          </cell>
        </row>
        <row r="24">
          <cell r="B24">
            <v>4</v>
          </cell>
          <cell r="C24">
            <v>1</v>
          </cell>
          <cell r="D24">
            <v>15</v>
          </cell>
          <cell r="E24">
            <v>5</v>
          </cell>
          <cell r="F24">
            <v>11</v>
          </cell>
          <cell r="G24">
            <v>0</v>
          </cell>
          <cell r="H24">
            <v>1</v>
          </cell>
        </row>
        <row r="25">
          <cell r="B25">
            <v>7</v>
          </cell>
          <cell r="C25">
            <v>17</v>
          </cell>
          <cell r="D25">
            <v>19</v>
          </cell>
          <cell r="E25">
            <v>13</v>
          </cell>
          <cell r="F25">
            <v>6</v>
          </cell>
          <cell r="G25">
            <v>3</v>
          </cell>
          <cell r="H25">
            <v>11</v>
          </cell>
        </row>
        <row r="26">
          <cell r="B26">
            <v>11</v>
          </cell>
          <cell r="C26">
            <v>14</v>
          </cell>
          <cell r="D26">
            <v>13</v>
          </cell>
          <cell r="E26">
            <v>6</v>
          </cell>
          <cell r="F26">
            <v>3</v>
          </cell>
          <cell r="G26">
            <v>1</v>
          </cell>
          <cell r="H26">
            <v>1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</sheetData>
      <sheetData sheetId="6"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1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10">
          <cell r="B10">
            <v>1</v>
          </cell>
          <cell r="C10">
            <v>2</v>
          </cell>
          <cell r="D10">
            <v>0</v>
          </cell>
          <cell r="E10">
            <v>2</v>
          </cell>
          <cell r="F10">
            <v>0</v>
          </cell>
          <cell r="G10">
            <v>0</v>
          </cell>
          <cell r="H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6">
          <cell r="B16">
            <v>0</v>
          </cell>
          <cell r="C16">
            <v>5</v>
          </cell>
          <cell r="D16">
            <v>0</v>
          </cell>
          <cell r="E16">
            <v>1</v>
          </cell>
          <cell r="F16">
            <v>0</v>
          </cell>
          <cell r="G16">
            <v>0</v>
          </cell>
          <cell r="H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B19">
            <v>0</v>
          </cell>
          <cell r="C19">
            <v>0</v>
          </cell>
          <cell r="D19">
            <v>1</v>
          </cell>
          <cell r="E19">
            <v>1</v>
          </cell>
          <cell r="F19">
            <v>1</v>
          </cell>
          <cell r="G19">
            <v>0</v>
          </cell>
          <cell r="H19">
            <v>0</v>
          </cell>
        </row>
        <row r="21">
          <cell r="B21">
            <v>1</v>
          </cell>
          <cell r="C21">
            <v>1</v>
          </cell>
          <cell r="D21">
            <v>0</v>
          </cell>
          <cell r="E21">
            <v>0</v>
          </cell>
          <cell r="F21">
            <v>1</v>
          </cell>
          <cell r="G21">
            <v>0</v>
          </cell>
          <cell r="H21">
            <v>2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B25">
            <v>2</v>
          </cell>
          <cell r="C25">
            <v>0</v>
          </cell>
          <cell r="D25">
            <v>0</v>
          </cell>
          <cell r="E25">
            <v>1</v>
          </cell>
          <cell r="F25">
            <v>0</v>
          </cell>
          <cell r="G25">
            <v>0</v>
          </cell>
          <cell r="H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</sheetData>
      <sheetData sheetId="7"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</sheetData>
      <sheetData sheetId="8"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</sheetData>
      <sheetData sheetId="9"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1</v>
          </cell>
          <cell r="G4">
            <v>0</v>
          </cell>
          <cell r="H4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5</v>
          </cell>
          <cell r="H10">
            <v>4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1</v>
          </cell>
          <cell r="F11">
            <v>0</v>
          </cell>
          <cell r="G11">
            <v>0</v>
          </cell>
          <cell r="H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  <cell r="H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B19">
            <v>0</v>
          </cell>
          <cell r="C19">
            <v>1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1</v>
          </cell>
          <cell r="F21">
            <v>0</v>
          </cell>
          <cell r="G21">
            <v>0</v>
          </cell>
          <cell r="H21">
            <v>0</v>
          </cell>
        </row>
        <row r="22">
          <cell r="B22">
            <v>0</v>
          </cell>
          <cell r="C22">
            <v>0</v>
          </cell>
          <cell r="D22">
            <v>1</v>
          </cell>
          <cell r="E22">
            <v>1</v>
          </cell>
          <cell r="F22">
            <v>1</v>
          </cell>
          <cell r="G22">
            <v>0</v>
          </cell>
          <cell r="H22">
            <v>1</v>
          </cell>
        </row>
        <row r="24">
          <cell r="B24">
            <v>0</v>
          </cell>
          <cell r="C24">
            <v>1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1</v>
          </cell>
          <cell r="F25">
            <v>0</v>
          </cell>
          <cell r="G25">
            <v>1</v>
          </cell>
          <cell r="H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</sheetData>
      <sheetData sheetId="10"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3</v>
          </cell>
          <cell r="H10">
            <v>8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6</v>
          </cell>
          <cell r="F19">
            <v>0</v>
          </cell>
          <cell r="G19">
            <v>0</v>
          </cell>
          <cell r="H19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</sheetData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-2012 Past Due (no army)"/>
      <sheetName val="2011-2012 Past Due"/>
      <sheetName val="2011-2012 prog caseload"/>
      <sheetName val="2011-2012 appr caseload"/>
      <sheetName val="2011-2012 Servicing"/>
      <sheetName val="2011-2012 Inmate"/>
      <sheetName val="2011-2012 VA Prog"/>
      <sheetName val="2011-2012 va appr"/>
      <sheetName val="2011-2012 apply va new prog"/>
      <sheetName val="2011-2012 apply va new occup"/>
      <sheetName val="2011-2012 apply va rev prog"/>
      <sheetName val="2011-2012 apply va canc prog"/>
      <sheetName val="2011-2012 apply va new prog (o)"/>
      <sheetName val="2011-2012 apply va new occu (o)"/>
      <sheetName val="2011-2012 apply va rev prog (o)"/>
      <sheetName val="2011-2012 apply va canc pro (o)"/>
      <sheetName val="2010-2011 Past Due (no army)"/>
      <sheetName val="2010-2011 Past Due"/>
      <sheetName val="2010-2011 prog caseload"/>
      <sheetName val="2010-2011 appr caseload"/>
      <sheetName val="2010-2011 Servicing"/>
      <sheetName val="2010-2011 Inmate"/>
      <sheetName val="2010-2011 VA Prog"/>
      <sheetName val="2010-2011 va appr"/>
      <sheetName val="2010-2011 apply va new programs"/>
      <sheetName val="2010-2011 apply va new occup"/>
      <sheetName val="2010-2011 apply va rev prog"/>
      <sheetName val="2010-2011 apply va canc prog"/>
      <sheetName val="2010-2011 apply va new prog (o)"/>
      <sheetName val="2010-2011 apply va new occu (o)"/>
      <sheetName val="2010-2011 apply va rev prog (o)"/>
      <sheetName val="2010-2011 apply va canc pro (o)"/>
      <sheetName val="2009-2010 Past Due (no army)"/>
      <sheetName val="2009-2010 Past Due"/>
      <sheetName val="2008-2009 Past Due (no army)"/>
      <sheetName val="2008-2009 Past Due"/>
      <sheetName val="2007-2008 Past Due"/>
      <sheetName val="2007-2008 Past Due (no army)"/>
      <sheetName val="2007-2008 prog caseload"/>
      <sheetName val="2008-2009 prog caseload"/>
      <sheetName val="2009-2010 prog caseload"/>
      <sheetName val="2007-2008 appr caseload"/>
      <sheetName val="2008-2009 appr caseload"/>
      <sheetName val="2009-2010 appr caseload"/>
      <sheetName val="2008-2009 Servicing"/>
      <sheetName val="2007-2008 Servicing"/>
      <sheetName val="2009-2010 Servicing"/>
      <sheetName val="2007-2008 Inmate"/>
      <sheetName val="2008-2009 Inmate"/>
      <sheetName val="2009-2010 Inmate"/>
      <sheetName val="2007-2008 VA prog "/>
      <sheetName val="2008-2009 VA Prog"/>
      <sheetName val="2009-2010 VA Prog"/>
      <sheetName val="2007-2008 VA appr"/>
      <sheetName val="2008-2009 VA Appr"/>
      <sheetName val="2009-2010 VA appr"/>
      <sheetName val="2007-2008 apply va new programs"/>
      <sheetName val="2008-2009 apply va new programs"/>
      <sheetName val="2009-2010 apply va new programs"/>
      <sheetName val="2007-2008 apply va new occup"/>
      <sheetName val="2008-2009 apply va new occup"/>
      <sheetName val="2009-2010 apply va new occup"/>
      <sheetName val="2007-2008 apply va rev prog"/>
      <sheetName val="2008-2009 apply va rev prog"/>
      <sheetName val="2009-2010 apply va rev prog"/>
      <sheetName val="2007-2008 apply va canc prog"/>
      <sheetName val="2008-2009 apply va canc prog"/>
      <sheetName val="2009-2010 apply va canc prog"/>
      <sheetName val="2007-2008 apply va new prog (o)"/>
      <sheetName val="2008-2009 apply va new prog (o)"/>
      <sheetName val="2009-2010 apply va new prog (o)"/>
      <sheetName val="2007-2008 apply va new occu (o)"/>
      <sheetName val="2008-2009 apply va new occu (o)"/>
      <sheetName val="2009-2010 apply va new occu (o)"/>
      <sheetName val="2007-2008 apply va rev prog (o)"/>
      <sheetName val="2008-2009 apply va rev prog (o)"/>
      <sheetName val="2009-2010 apply va rev prog (o)"/>
      <sheetName val="2007-2008 apply va canc pro (o)"/>
      <sheetName val="2008-2009 apply va canc pro (o)"/>
      <sheetName val="2009-2010 apply va canc pro (o)"/>
    </sheetNames>
    <sheetDataSet>
      <sheetData sheetId="0">
        <row r="3">
          <cell r="H3">
            <v>11</v>
          </cell>
        </row>
        <row r="4">
          <cell r="H4">
            <v>18</v>
          </cell>
        </row>
        <row r="5">
          <cell r="H5">
            <v>24</v>
          </cell>
        </row>
        <row r="7">
          <cell r="H7">
            <v>4</v>
          </cell>
        </row>
        <row r="8">
          <cell r="H8">
            <v>20</v>
          </cell>
        </row>
        <row r="9">
          <cell r="H9">
            <v>3</v>
          </cell>
        </row>
        <row r="11">
          <cell r="H11">
            <v>26</v>
          </cell>
        </row>
        <row r="12">
          <cell r="H12">
            <v>17</v>
          </cell>
        </row>
        <row r="13">
          <cell r="H13">
            <v>35</v>
          </cell>
        </row>
        <row r="14">
          <cell r="H14">
            <v>2</v>
          </cell>
        </row>
        <row r="15">
          <cell r="H15">
            <v>4</v>
          </cell>
        </row>
        <row r="16">
          <cell r="H16">
            <v>14</v>
          </cell>
        </row>
        <row r="30">
          <cell r="H30">
            <v>0</v>
          </cell>
        </row>
      </sheetData>
      <sheetData sheetId="1">
        <row r="3">
          <cell r="H3">
            <v>11</v>
          </cell>
        </row>
        <row r="4">
          <cell r="H4">
            <v>103</v>
          </cell>
        </row>
        <row r="5">
          <cell r="H5">
            <v>24</v>
          </cell>
        </row>
        <row r="7">
          <cell r="H7">
            <v>4</v>
          </cell>
        </row>
        <row r="8">
          <cell r="H8">
            <v>20</v>
          </cell>
        </row>
        <row r="9">
          <cell r="H9">
            <v>3</v>
          </cell>
        </row>
        <row r="11">
          <cell r="H11">
            <v>26</v>
          </cell>
        </row>
        <row r="12">
          <cell r="H12">
            <v>17</v>
          </cell>
        </row>
        <row r="13">
          <cell r="H13">
            <v>35</v>
          </cell>
        </row>
        <row r="14">
          <cell r="H14">
            <v>2</v>
          </cell>
        </row>
        <row r="15">
          <cell r="H15">
            <v>4</v>
          </cell>
        </row>
        <row r="16">
          <cell r="H16">
            <v>14</v>
          </cell>
        </row>
        <row r="30">
          <cell r="H30">
            <v>0</v>
          </cell>
        </row>
      </sheetData>
      <sheetData sheetId="2">
        <row r="3">
          <cell r="H3">
            <v>30</v>
          </cell>
        </row>
        <row r="4">
          <cell r="H4">
            <v>18</v>
          </cell>
        </row>
        <row r="5">
          <cell r="H5">
            <v>38</v>
          </cell>
        </row>
        <row r="6">
          <cell r="H6">
            <v>5</v>
          </cell>
        </row>
        <row r="7">
          <cell r="H7">
            <v>66</v>
          </cell>
        </row>
        <row r="8">
          <cell r="H8">
            <v>25</v>
          </cell>
        </row>
        <row r="9">
          <cell r="H9">
            <v>53</v>
          </cell>
        </row>
        <row r="11">
          <cell r="H11">
            <v>66</v>
          </cell>
        </row>
        <row r="12">
          <cell r="H12">
            <v>33</v>
          </cell>
        </row>
        <row r="13">
          <cell r="H13">
            <v>41</v>
          </cell>
        </row>
        <row r="14">
          <cell r="H14">
            <v>65</v>
          </cell>
        </row>
        <row r="15">
          <cell r="H15">
            <v>48</v>
          </cell>
        </row>
        <row r="16">
          <cell r="H16">
            <v>46</v>
          </cell>
        </row>
        <row r="28">
          <cell r="H28">
            <v>0</v>
          </cell>
        </row>
      </sheetData>
      <sheetData sheetId="3">
        <row r="3">
          <cell r="H3">
            <v>95</v>
          </cell>
        </row>
        <row r="4">
          <cell r="H4">
            <v>503</v>
          </cell>
        </row>
        <row r="5">
          <cell r="H5">
            <v>232</v>
          </cell>
        </row>
        <row r="6">
          <cell r="H6">
            <v>6</v>
          </cell>
        </row>
        <row r="7">
          <cell r="H7">
            <v>212</v>
          </cell>
        </row>
        <row r="8">
          <cell r="H8">
            <v>313</v>
          </cell>
        </row>
        <row r="9">
          <cell r="H9">
            <v>674</v>
          </cell>
        </row>
        <row r="11">
          <cell r="H11">
            <v>168</v>
          </cell>
        </row>
        <row r="12">
          <cell r="H12">
            <v>123</v>
          </cell>
        </row>
        <row r="13">
          <cell r="H13">
            <v>349</v>
          </cell>
        </row>
        <row r="14">
          <cell r="H14">
            <v>480</v>
          </cell>
        </row>
        <row r="15">
          <cell r="H15">
            <v>289</v>
          </cell>
        </row>
        <row r="16">
          <cell r="H16">
            <v>194</v>
          </cell>
        </row>
        <row r="28">
          <cell r="H28">
            <v>0</v>
          </cell>
        </row>
      </sheetData>
      <sheetData sheetId="4">
        <row r="3">
          <cell r="H3">
            <v>0.83823529411764708</v>
          </cell>
        </row>
        <row r="4">
          <cell r="H4">
            <v>0.56874999999999998</v>
          </cell>
        </row>
        <row r="5">
          <cell r="H5">
            <v>0.65714285714285714</v>
          </cell>
        </row>
        <row r="6">
          <cell r="H6">
            <v>1</v>
          </cell>
        </row>
        <row r="7">
          <cell r="H7">
            <v>0.97297297297297303</v>
          </cell>
        </row>
        <row r="8">
          <cell r="H8">
            <v>0.81981981981981977</v>
          </cell>
        </row>
        <row r="9">
          <cell r="H9">
            <v>0.98051948051948057</v>
          </cell>
        </row>
        <row r="11">
          <cell r="H11">
            <v>0.69411764705882351</v>
          </cell>
        </row>
        <row r="12">
          <cell r="H12">
            <v>0.81521739130434778</v>
          </cell>
        </row>
        <row r="13">
          <cell r="H13">
            <v>0.73484848484848486</v>
          </cell>
        </row>
        <row r="14">
          <cell r="H14">
            <v>0.98449612403100772</v>
          </cell>
        </row>
        <row r="15">
          <cell r="H15">
            <v>0.95744680851063835</v>
          </cell>
        </row>
        <row r="16">
          <cell r="H16">
            <v>0.86021505376344087</v>
          </cell>
        </row>
        <row r="30">
          <cell r="H30">
            <v>0</v>
          </cell>
        </row>
      </sheetData>
      <sheetData sheetId="5">
        <row r="29">
          <cell r="B29">
            <v>275</v>
          </cell>
          <cell r="C29">
            <v>269</v>
          </cell>
          <cell r="D29">
            <v>265</v>
          </cell>
          <cell r="E29">
            <v>262</v>
          </cell>
          <cell r="F29">
            <v>322</v>
          </cell>
          <cell r="G29">
            <v>323</v>
          </cell>
          <cell r="H29">
            <v>311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</sheetData>
      <sheetData sheetId="6">
        <row r="3">
          <cell r="H3">
            <v>22</v>
          </cell>
        </row>
        <row r="4">
          <cell r="H4">
            <v>15</v>
          </cell>
        </row>
        <row r="5">
          <cell r="H5">
            <v>21</v>
          </cell>
        </row>
        <row r="6">
          <cell r="H6">
            <v>2</v>
          </cell>
        </row>
        <row r="7">
          <cell r="H7">
            <v>25</v>
          </cell>
        </row>
        <row r="8">
          <cell r="H8">
            <v>14</v>
          </cell>
        </row>
        <row r="9">
          <cell r="H9">
            <v>14</v>
          </cell>
        </row>
        <row r="11">
          <cell r="H11">
            <v>29</v>
          </cell>
        </row>
        <row r="12">
          <cell r="H12">
            <v>24</v>
          </cell>
        </row>
        <row r="13">
          <cell r="H13">
            <v>14</v>
          </cell>
        </row>
        <row r="14">
          <cell r="H14">
            <v>29</v>
          </cell>
        </row>
        <row r="15">
          <cell r="H15">
            <v>30</v>
          </cell>
        </row>
        <row r="16">
          <cell r="H16">
            <v>38</v>
          </cell>
        </row>
        <row r="30">
          <cell r="H30">
            <v>0</v>
          </cell>
        </row>
      </sheetData>
      <sheetData sheetId="7">
        <row r="3">
          <cell r="H3">
            <v>24</v>
          </cell>
        </row>
        <row r="4">
          <cell r="H4">
            <v>30</v>
          </cell>
        </row>
        <row r="5">
          <cell r="H5">
            <v>37</v>
          </cell>
        </row>
        <row r="7">
          <cell r="H7">
            <v>12</v>
          </cell>
        </row>
        <row r="8">
          <cell r="H8">
            <v>47</v>
          </cell>
        </row>
        <row r="9">
          <cell r="H9">
            <v>25</v>
          </cell>
        </row>
        <row r="11">
          <cell r="H11">
            <v>30</v>
          </cell>
        </row>
        <row r="12">
          <cell r="H12">
            <v>14</v>
          </cell>
        </row>
        <row r="13">
          <cell r="H13">
            <v>3</v>
          </cell>
        </row>
        <row r="14">
          <cell r="H14">
            <v>63</v>
          </cell>
        </row>
        <row r="15">
          <cell r="H15">
            <v>28</v>
          </cell>
        </row>
        <row r="16">
          <cell r="H16">
            <v>103</v>
          </cell>
        </row>
        <row r="22">
          <cell r="H22">
            <v>0</v>
          </cell>
        </row>
      </sheetData>
      <sheetData sheetId="8">
        <row r="4">
          <cell r="G4">
            <v>1</v>
          </cell>
        </row>
        <row r="5">
          <cell r="E5">
            <v>1</v>
          </cell>
          <cell r="F5">
            <v>1</v>
          </cell>
        </row>
        <row r="8">
          <cell r="B8">
            <v>2</v>
          </cell>
          <cell r="D8">
            <v>1</v>
          </cell>
          <cell r="H8">
            <v>1</v>
          </cell>
        </row>
        <row r="9">
          <cell r="E9">
            <v>1</v>
          </cell>
        </row>
        <row r="10">
          <cell r="E10">
            <v>1</v>
          </cell>
        </row>
        <row r="13">
          <cell r="F13">
            <v>1</v>
          </cell>
          <cell r="H13">
            <v>1</v>
          </cell>
        </row>
        <row r="15">
          <cell r="E15">
            <v>1</v>
          </cell>
        </row>
        <row r="16">
          <cell r="D16">
            <v>1</v>
          </cell>
          <cell r="F16">
            <v>1</v>
          </cell>
          <cell r="H16">
            <v>1</v>
          </cell>
        </row>
        <row r="17">
          <cell r="C17">
            <v>1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</sheetData>
      <sheetData sheetId="9">
        <row r="4">
          <cell r="G4">
            <v>1</v>
          </cell>
          <cell r="H4">
            <v>1</v>
          </cell>
        </row>
        <row r="5">
          <cell r="E5">
            <v>1</v>
          </cell>
          <cell r="F5">
            <v>1</v>
          </cell>
        </row>
        <row r="8">
          <cell r="B8">
            <v>2</v>
          </cell>
          <cell r="D8">
            <v>1</v>
          </cell>
          <cell r="H8">
            <v>1</v>
          </cell>
        </row>
        <row r="9">
          <cell r="E9">
            <v>1</v>
          </cell>
        </row>
        <row r="10">
          <cell r="E10">
            <v>1</v>
          </cell>
        </row>
        <row r="13">
          <cell r="F13">
            <v>3</v>
          </cell>
          <cell r="H13">
            <v>1</v>
          </cell>
        </row>
        <row r="15">
          <cell r="E15">
            <v>2</v>
          </cell>
        </row>
        <row r="16">
          <cell r="D16">
            <v>2</v>
          </cell>
          <cell r="F16">
            <v>1</v>
          </cell>
          <cell r="H16">
            <v>1</v>
          </cell>
        </row>
        <row r="17">
          <cell r="C17">
            <v>1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</sheetData>
      <sheetData sheetId="10">
        <row r="4">
          <cell r="H4">
            <v>1</v>
          </cell>
        </row>
        <row r="5">
          <cell r="B5">
            <v>1</v>
          </cell>
          <cell r="C5">
            <v>1</v>
          </cell>
        </row>
        <row r="8">
          <cell r="C8">
            <v>1</v>
          </cell>
          <cell r="E8">
            <v>1</v>
          </cell>
        </row>
        <row r="10">
          <cell r="B10">
            <v>1</v>
          </cell>
        </row>
        <row r="12">
          <cell r="B12">
            <v>1</v>
          </cell>
        </row>
        <row r="13">
          <cell r="C13">
            <v>5</v>
          </cell>
          <cell r="E13">
            <v>1</v>
          </cell>
        </row>
        <row r="15">
          <cell r="E15">
            <v>1</v>
          </cell>
        </row>
      </sheetData>
      <sheetData sheetId="11">
        <row r="12">
          <cell r="C12">
            <v>1</v>
          </cell>
          <cell r="G12">
            <v>2</v>
          </cell>
        </row>
        <row r="13">
          <cell r="B13">
            <v>2</v>
          </cell>
        </row>
        <row r="15">
          <cell r="C15">
            <v>1</v>
          </cell>
          <cell r="E15">
            <v>1</v>
          </cell>
        </row>
        <row r="16">
          <cell r="B16">
            <v>3</v>
          </cell>
          <cell r="F16">
            <v>1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</sheetData>
      <sheetData sheetId="12"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</sheetData>
      <sheetData sheetId="13"/>
      <sheetData sheetId="14"/>
      <sheetData sheetId="15"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</sheetData>
      <sheetData sheetId="16">
        <row r="3">
          <cell r="H3">
            <v>60</v>
          </cell>
        </row>
        <row r="4">
          <cell r="H4">
            <v>28</v>
          </cell>
        </row>
        <row r="5">
          <cell r="H5">
            <v>7</v>
          </cell>
        </row>
        <row r="7">
          <cell r="H7">
            <v>39</v>
          </cell>
        </row>
        <row r="8">
          <cell r="H8">
            <v>2</v>
          </cell>
        </row>
        <row r="9">
          <cell r="H9">
            <v>15</v>
          </cell>
        </row>
        <row r="11">
          <cell r="H11">
            <v>38</v>
          </cell>
        </row>
        <row r="12">
          <cell r="H12">
            <v>1</v>
          </cell>
        </row>
        <row r="13">
          <cell r="H13">
            <v>10</v>
          </cell>
        </row>
        <row r="14">
          <cell r="H14">
            <v>9</v>
          </cell>
        </row>
        <row r="15">
          <cell r="H15">
            <v>15</v>
          </cell>
        </row>
        <row r="16">
          <cell r="H16">
            <v>19</v>
          </cell>
        </row>
        <row r="30">
          <cell r="H30">
            <v>0</v>
          </cell>
        </row>
      </sheetData>
      <sheetData sheetId="17">
        <row r="3">
          <cell r="H3">
            <v>60</v>
          </cell>
        </row>
        <row r="4">
          <cell r="H4">
            <v>40</v>
          </cell>
        </row>
        <row r="5">
          <cell r="H5">
            <v>7</v>
          </cell>
        </row>
        <row r="7">
          <cell r="H7">
            <v>39</v>
          </cell>
        </row>
        <row r="8">
          <cell r="H8">
            <v>2</v>
          </cell>
        </row>
        <row r="9">
          <cell r="H9">
            <v>15</v>
          </cell>
        </row>
        <row r="11">
          <cell r="H11">
            <v>38</v>
          </cell>
        </row>
        <row r="12">
          <cell r="H12">
            <v>1</v>
          </cell>
        </row>
        <row r="13">
          <cell r="H13">
            <v>10</v>
          </cell>
        </row>
        <row r="14">
          <cell r="H14">
            <v>9</v>
          </cell>
        </row>
        <row r="15">
          <cell r="H15">
            <v>15</v>
          </cell>
        </row>
        <row r="16">
          <cell r="H16">
            <v>19</v>
          </cell>
        </row>
        <row r="30">
          <cell r="H30">
            <v>0</v>
          </cell>
        </row>
      </sheetData>
      <sheetData sheetId="18">
        <row r="3">
          <cell r="H3">
            <v>32</v>
          </cell>
        </row>
        <row r="4">
          <cell r="H4">
            <v>24</v>
          </cell>
        </row>
        <row r="5">
          <cell r="H5">
            <v>36</v>
          </cell>
        </row>
        <row r="6">
          <cell r="H6">
            <v>6</v>
          </cell>
        </row>
        <row r="7">
          <cell r="H7">
            <v>53</v>
          </cell>
        </row>
        <row r="8">
          <cell r="H8">
            <v>28</v>
          </cell>
        </row>
        <row r="9">
          <cell r="H9">
            <v>57</v>
          </cell>
        </row>
        <row r="11">
          <cell r="H11">
            <v>76</v>
          </cell>
        </row>
        <row r="12">
          <cell r="H12">
            <v>57</v>
          </cell>
        </row>
        <row r="13">
          <cell r="H13">
            <v>42</v>
          </cell>
        </row>
        <row r="14">
          <cell r="H14">
            <v>70</v>
          </cell>
        </row>
        <row r="15">
          <cell r="H15">
            <v>59</v>
          </cell>
        </row>
        <row r="16">
          <cell r="H16">
            <v>41</v>
          </cell>
        </row>
        <row r="28">
          <cell r="H28">
            <v>0</v>
          </cell>
        </row>
      </sheetData>
      <sheetData sheetId="19">
        <row r="3">
          <cell r="H3">
            <v>184</v>
          </cell>
        </row>
        <row r="4">
          <cell r="H4">
            <v>402</v>
          </cell>
        </row>
        <row r="5">
          <cell r="H5">
            <v>260</v>
          </cell>
        </row>
        <row r="6">
          <cell r="H6">
            <v>12</v>
          </cell>
        </row>
        <row r="7">
          <cell r="H7">
            <v>267</v>
          </cell>
        </row>
        <row r="8">
          <cell r="H8">
            <v>282</v>
          </cell>
        </row>
        <row r="9">
          <cell r="H9">
            <v>657</v>
          </cell>
        </row>
        <row r="11">
          <cell r="H11">
            <v>285</v>
          </cell>
        </row>
        <row r="12">
          <cell r="H12">
            <v>116</v>
          </cell>
        </row>
        <row r="13">
          <cell r="H13">
            <v>494</v>
          </cell>
        </row>
        <row r="14">
          <cell r="H14">
            <v>419</v>
          </cell>
        </row>
        <row r="15">
          <cell r="H15">
            <v>247</v>
          </cell>
        </row>
        <row r="16">
          <cell r="H16">
            <v>233</v>
          </cell>
        </row>
        <row r="28">
          <cell r="H28">
            <v>0</v>
          </cell>
        </row>
      </sheetData>
      <sheetData sheetId="20">
        <row r="3">
          <cell r="H3">
            <v>0.84375</v>
          </cell>
        </row>
        <row r="4">
          <cell r="H4">
            <v>0.99295774647887325</v>
          </cell>
        </row>
        <row r="5">
          <cell r="H5">
            <v>0.91954022988505746</v>
          </cell>
        </row>
        <row r="6">
          <cell r="H6">
            <v>1</v>
          </cell>
        </row>
        <row r="7">
          <cell r="H7">
            <v>0.80851063829787229</v>
          </cell>
        </row>
        <row r="8">
          <cell r="H8">
            <v>0.98963730569948183</v>
          </cell>
        </row>
        <row r="9">
          <cell r="H9">
            <v>0.98976109215017061</v>
          </cell>
        </row>
        <row r="11">
          <cell r="H11">
            <v>1</v>
          </cell>
        </row>
        <row r="12">
          <cell r="H12">
            <v>1</v>
          </cell>
        </row>
        <row r="13">
          <cell r="H13">
            <v>0.94897959183673475</v>
          </cell>
        </row>
        <row r="14">
          <cell r="H14">
            <v>0.98974358974358978</v>
          </cell>
        </row>
        <row r="15">
          <cell r="H15">
            <v>0.99056603773584906</v>
          </cell>
        </row>
        <row r="16">
          <cell r="H16">
            <v>0.87755102040816324</v>
          </cell>
        </row>
        <row r="30">
          <cell r="H30">
            <v>0</v>
          </cell>
        </row>
      </sheetData>
      <sheetData sheetId="21">
        <row r="29">
          <cell r="B29">
            <v>348</v>
          </cell>
          <cell r="C29">
            <v>376</v>
          </cell>
          <cell r="D29">
            <v>362</v>
          </cell>
          <cell r="E29">
            <v>311</v>
          </cell>
          <cell r="F29">
            <v>266</v>
          </cell>
          <cell r="G29">
            <v>272</v>
          </cell>
          <cell r="H29">
            <v>251</v>
          </cell>
          <cell r="I29">
            <v>295</v>
          </cell>
          <cell r="J29">
            <v>288</v>
          </cell>
          <cell r="K29">
            <v>267</v>
          </cell>
          <cell r="L29">
            <v>277</v>
          </cell>
          <cell r="M29">
            <v>283</v>
          </cell>
        </row>
      </sheetData>
      <sheetData sheetId="22">
        <row r="3">
          <cell r="H3">
            <v>23</v>
          </cell>
        </row>
        <row r="4">
          <cell r="H4">
            <v>17</v>
          </cell>
        </row>
        <row r="5">
          <cell r="H5">
            <v>20</v>
          </cell>
        </row>
        <row r="6">
          <cell r="H6">
            <v>3</v>
          </cell>
        </row>
        <row r="7">
          <cell r="H7">
            <v>20</v>
          </cell>
        </row>
        <row r="8">
          <cell r="H8">
            <v>14</v>
          </cell>
        </row>
        <row r="9">
          <cell r="H9">
            <v>16</v>
          </cell>
        </row>
        <row r="11">
          <cell r="H11">
            <v>31</v>
          </cell>
        </row>
        <row r="12">
          <cell r="H12">
            <v>30</v>
          </cell>
        </row>
        <row r="13">
          <cell r="H13">
            <v>14</v>
          </cell>
        </row>
        <row r="14">
          <cell r="H14">
            <v>29</v>
          </cell>
        </row>
        <row r="15">
          <cell r="H15">
            <v>37</v>
          </cell>
        </row>
        <row r="16">
          <cell r="H16">
            <v>32</v>
          </cell>
        </row>
        <row r="30">
          <cell r="H30">
            <v>0</v>
          </cell>
        </row>
      </sheetData>
      <sheetData sheetId="23">
        <row r="3">
          <cell r="H3">
            <v>40</v>
          </cell>
        </row>
        <row r="4">
          <cell r="H4">
            <v>52</v>
          </cell>
        </row>
        <row r="5">
          <cell r="H5">
            <v>40</v>
          </cell>
        </row>
        <row r="6">
          <cell r="H6">
            <v>1</v>
          </cell>
        </row>
        <row r="7">
          <cell r="H7">
            <v>13</v>
          </cell>
        </row>
        <row r="8">
          <cell r="H8">
            <v>52</v>
          </cell>
        </row>
        <row r="9">
          <cell r="H9">
            <v>35</v>
          </cell>
        </row>
        <row r="11">
          <cell r="H11">
            <v>25</v>
          </cell>
        </row>
        <row r="12">
          <cell r="H12">
            <v>21</v>
          </cell>
        </row>
        <row r="13">
          <cell r="H13">
            <v>8</v>
          </cell>
        </row>
        <row r="14">
          <cell r="H14">
            <v>68</v>
          </cell>
        </row>
        <row r="15">
          <cell r="H15">
            <v>25</v>
          </cell>
        </row>
        <row r="16">
          <cell r="H16">
            <v>100</v>
          </cell>
        </row>
        <row r="22">
          <cell r="H22">
            <v>0</v>
          </cell>
        </row>
      </sheetData>
      <sheetData sheetId="24">
        <row r="6">
          <cell r="D6">
            <v>1</v>
          </cell>
          <cell r="F6">
            <v>1</v>
          </cell>
        </row>
        <row r="9">
          <cell r="E9">
            <v>1</v>
          </cell>
        </row>
        <row r="10">
          <cell r="G10">
            <v>1</v>
          </cell>
        </row>
        <row r="12">
          <cell r="D12">
            <v>1</v>
          </cell>
        </row>
        <row r="13">
          <cell r="F13">
            <v>1</v>
          </cell>
        </row>
        <row r="14">
          <cell r="G14">
            <v>1</v>
          </cell>
        </row>
        <row r="15">
          <cell r="B15">
            <v>1</v>
          </cell>
        </row>
        <row r="16">
          <cell r="C16">
            <v>1</v>
          </cell>
        </row>
        <row r="17">
          <cell r="B17">
            <v>1</v>
          </cell>
          <cell r="C17">
            <v>1</v>
          </cell>
          <cell r="F17">
            <v>1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</sheetData>
      <sheetData sheetId="25">
        <row r="6">
          <cell r="D6">
            <v>3</v>
          </cell>
          <cell r="F6">
            <v>1</v>
          </cell>
        </row>
        <row r="10">
          <cell r="B10">
            <v>1</v>
          </cell>
          <cell r="G10">
            <v>4</v>
          </cell>
        </row>
        <row r="12">
          <cell r="D12">
            <v>1</v>
          </cell>
          <cell r="G12">
            <v>1</v>
          </cell>
        </row>
        <row r="13">
          <cell r="C13">
            <v>1</v>
          </cell>
          <cell r="E13">
            <v>2</v>
          </cell>
          <cell r="F13">
            <v>2</v>
          </cell>
        </row>
        <row r="14">
          <cell r="G14">
            <v>1</v>
          </cell>
        </row>
        <row r="15">
          <cell r="B15">
            <v>1</v>
          </cell>
          <cell r="C15">
            <v>1</v>
          </cell>
        </row>
        <row r="17">
          <cell r="B17">
            <v>1</v>
          </cell>
          <cell r="C17">
            <v>1</v>
          </cell>
          <cell r="F17">
            <v>1</v>
          </cell>
          <cell r="G17">
            <v>1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</sheetData>
      <sheetData sheetId="26">
        <row r="4">
          <cell r="C4">
            <v>1</v>
          </cell>
        </row>
        <row r="5">
          <cell r="E5">
            <v>1</v>
          </cell>
          <cell r="F5">
            <v>1</v>
          </cell>
        </row>
        <row r="8">
          <cell r="D8">
            <v>2</v>
          </cell>
          <cell r="E8">
            <v>2</v>
          </cell>
          <cell r="F8">
            <v>2</v>
          </cell>
        </row>
        <row r="9">
          <cell r="F9">
            <v>2</v>
          </cell>
          <cell r="G9">
            <v>1</v>
          </cell>
        </row>
        <row r="10">
          <cell r="B10">
            <v>1</v>
          </cell>
          <cell r="C10">
            <v>1</v>
          </cell>
        </row>
        <row r="12">
          <cell r="C12">
            <v>1</v>
          </cell>
          <cell r="G12">
            <v>1</v>
          </cell>
        </row>
        <row r="13">
          <cell r="C13">
            <v>3</v>
          </cell>
          <cell r="F13">
            <v>1</v>
          </cell>
          <cell r="G13">
            <v>1</v>
          </cell>
        </row>
        <row r="15">
          <cell r="B15">
            <v>1</v>
          </cell>
          <cell r="C15">
            <v>3</v>
          </cell>
          <cell r="F15">
            <v>1</v>
          </cell>
        </row>
        <row r="16">
          <cell r="B16">
            <v>1</v>
          </cell>
          <cell r="C16">
            <v>3</v>
          </cell>
          <cell r="F16">
            <v>3</v>
          </cell>
          <cell r="H16">
            <v>1</v>
          </cell>
        </row>
        <row r="17">
          <cell r="B17">
            <v>1</v>
          </cell>
          <cell r="G17">
            <v>2</v>
          </cell>
        </row>
      </sheetData>
      <sheetData sheetId="27">
        <row r="4">
          <cell r="B4">
            <v>1</v>
          </cell>
          <cell r="C4">
            <v>1</v>
          </cell>
          <cell r="E4">
            <v>1</v>
          </cell>
          <cell r="F4">
            <v>2</v>
          </cell>
        </row>
        <row r="5">
          <cell r="B5">
            <v>1</v>
          </cell>
        </row>
        <row r="6">
          <cell r="B6">
            <v>1</v>
          </cell>
          <cell r="C6">
            <v>1</v>
          </cell>
          <cell r="E6">
            <v>1</v>
          </cell>
          <cell r="F6">
            <v>1</v>
          </cell>
        </row>
        <row r="9">
          <cell r="D9">
            <v>3</v>
          </cell>
          <cell r="E9">
            <v>1</v>
          </cell>
          <cell r="F9">
            <v>1</v>
          </cell>
        </row>
        <row r="12">
          <cell r="G12">
            <v>1</v>
          </cell>
        </row>
        <row r="13">
          <cell r="B13">
            <v>2</v>
          </cell>
          <cell r="C13">
            <v>1</v>
          </cell>
        </row>
        <row r="14">
          <cell r="G14">
            <v>1</v>
          </cell>
        </row>
        <row r="15">
          <cell r="B15">
            <v>1</v>
          </cell>
          <cell r="E15">
            <v>1</v>
          </cell>
          <cell r="F15">
            <v>1</v>
          </cell>
        </row>
        <row r="16">
          <cell r="B16">
            <v>3</v>
          </cell>
          <cell r="C16">
            <v>2</v>
          </cell>
          <cell r="G16">
            <v>1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</sheetData>
      <sheetData sheetId="28">
        <row r="10">
          <cell r="C10">
            <v>1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</sheetData>
      <sheetData sheetId="29">
        <row r="10">
          <cell r="C10">
            <v>1</v>
          </cell>
        </row>
        <row r="17">
          <cell r="E17">
            <v>1</v>
          </cell>
          <cell r="F17">
            <v>1</v>
          </cell>
        </row>
      </sheetData>
      <sheetData sheetId="30">
        <row r="16">
          <cell r="E16">
            <v>1</v>
          </cell>
          <cell r="F16">
            <v>2</v>
          </cell>
        </row>
      </sheetData>
      <sheetData sheetId="31">
        <row r="6">
          <cell r="B6">
            <v>1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</sheetData>
      <sheetData sheetId="32">
        <row r="3">
          <cell r="H3">
            <v>18</v>
          </cell>
        </row>
        <row r="4">
          <cell r="H4">
            <v>102</v>
          </cell>
        </row>
        <row r="5">
          <cell r="H5">
            <v>101</v>
          </cell>
        </row>
        <row r="7">
          <cell r="H7">
            <v>9</v>
          </cell>
        </row>
        <row r="8">
          <cell r="H8">
            <v>265</v>
          </cell>
        </row>
        <row r="9">
          <cell r="H9">
            <v>81</v>
          </cell>
        </row>
        <row r="11">
          <cell r="H11">
            <v>19</v>
          </cell>
        </row>
        <row r="12">
          <cell r="H12">
            <v>42</v>
          </cell>
        </row>
        <row r="13">
          <cell r="H13">
            <v>162</v>
          </cell>
        </row>
        <row r="14">
          <cell r="H14">
            <v>28</v>
          </cell>
        </row>
        <row r="15">
          <cell r="H15">
            <v>51</v>
          </cell>
        </row>
        <row r="16">
          <cell r="H16">
            <v>12</v>
          </cell>
        </row>
        <row r="30">
          <cell r="H30">
            <v>0</v>
          </cell>
        </row>
      </sheetData>
      <sheetData sheetId="33">
        <row r="3">
          <cell r="H3">
            <v>18</v>
          </cell>
        </row>
        <row r="4">
          <cell r="H4">
            <v>109</v>
          </cell>
        </row>
        <row r="5">
          <cell r="H5">
            <v>101</v>
          </cell>
        </row>
        <row r="7">
          <cell r="H7">
            <v>9</v>
          </cell>
        </row>
        <row r="8">
          <cell r="H8">
            <v>265</v>
          </cell>
        </row>
        <row r="9">
          <cell r="H9">
            <v>81</v>
          </cell>
        </row>
        <row r="11">
          <cell r="H11">
            <v>19</v>
          </cell>
        </row>
        <row r="12">
          <cell r="H12">
            <v>42</v>
          </cell>
        </row>
        <row r="13">
          <cell r="H13">
            <v>162</v>
          </cell>
        </row>
        <row r="14">
          <cell r="H14">
            <v>28</v>
          </cell>
        </row>
        <row r="15">
          <cell r="H15">
            <v>51</v>
          </cell>
        </row>
        <row r="16">
          <cell r="H16">
            <v>12</v>
          </cell>
        </row>
        <row r="30">
          <cell r="H30">
            <v>0</v>
          </cell>
        </row>
      </sheetData>
      <sheetData sheetId="34">
        <row r="3">
          <cell r="H3">
            <v>14</v>
          </cell>
        </row>
        <row r="4">
          <cell r="H4">
            <v>60</v>
          </cell>
        </row>
        <row r="5">
          <cell r="H5">
            <v>125</v>
          </cell>
        </row>
        <row r="7">
          <cell r="H7">
            <v>33</v>
          </cell>
        </row>
        <row r="8">
          <cell r="H8">
            <v>135</v>
          </cell>
        </row>
        <row r="9">
          <cell r="H9">
            <v>168</v>
          </cell>
        </row>
        <row r="11">
          <cell r="H11">
            <v>188</v>
          </cell>
        </row>
        <row r="12">
          <cell r="H12">
            <v>160</v>
          </cell>
        </row>
        <row r="13">
          <cell r="H13">
            <v>33</v>
          </cell>
        </row>
        <row r="14">
          <cell r="H14">
            <v>81</v>
          </cell>
        </row>
        <row r="15">
          <cell r="H15">
            <v>106</v>
          </cell>
        </row>
        <row r="16">
          <cell r="H16">
            <v>56</v>
          </cell>
        </row>
        <row r="30">
          <cell r="H30">
            <v>32</v>
          </cell>
        </row>
      </sheetData>
      <sheetData sheetId="35">
        <row r="3">
          <cell r="H3">
            <v>14</v>
          </cell>
        </row>
        <row r="4">
          <cell r="H4">
            <v>184</v>
          </cell>
        </row>
        <row r="5">
          <cell r="H5">
            <v>125</v>
          </cell>
        </row>
        <row r="7">
          <cell r="H7">
            <v>33</v>
          </cell>
        </row>
        <row r="8">
          <cell r="H8">
            <v>135</v>
          </cell>
        </row>
        <row r="9">
          <cell r="H9">
            <v>168</v>
          </cell>
        </row>
        <row r="11">
          <cell r="H11">
            <v>188</v>
          </cell>
        </row>
        <row r="12">
          <cell r="H12">
            <v>160</v>
          </cell>
        </row>
        <row r="13">
          <cell r="H13">
            <v>33</v>
          </cell>
        </row>
        <row r="14">
          <cell r="H14">
            <v>81</v>
          </cell>
        </row>
        <row r="15">
          <cell r="H15">
            <v>106</v>
          </cell>
        </row>
        <row r="16">
          <cell r="H16">
            <v>56</v>
          </cell>
        </row>
        <row r="30">
          <cell r="H30">
            <v>32</v>
          </cell>
        </row>
      </sheetData>
      <sheetData sheetId="36">
        <row r="3">
          <cell r="H3">
            <v>219</v>
          </cell>
        </row>
        <row r="4">
          <cell r="H4">
            <v>409</v>
          </cell>
        </row>
        <row r="5">
          <cell r="H5">
            <v>0</v>
          </cell>
        </row>
        <row r="7">
          <cell r="H7">
            <v>7</v>
          </cell>
        </row>
        <row r="8">
          <cell r="H8">
            <v>482</v>
          </cell>
        </row>
        <row r="9">
          <cell r="H9">
            <v>3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162</v>
          </cell>
        </row>
        <row r="13">
          <cell r="H13">
            <v>97</v>
          </cell>
        </row>
        <row r="14">
          <cell r="H14">
            <v>435</v>
          </cell>
        </row>
        <row r="15">
          <cell r="H15">
            <v>352</v>
          </cell>
        </row>
        <row r="16">
          <cell r="H16">
            <v>4</v>
          </cell>
        </row>
        <row r="30">
          <cell r="H30">
            <v>377</v>
          </cell>
        </row>
      </sheetData>
      <sheetData sheetId="37">
        <row r="3">
          <cell r="H3">
            <v>219</v>
          </cell>
        </row>
        <row r="4">
          <cell r="H4">
            <v>53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7</v>
          </cell>
        </row>
        <row r="8">
          <cell r="H8">
            <v>482</v>
          </cell>
        </row>
        <row r="9">
          <cell r="H9">
            <v>3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162</v>
          </cell>
        </row>
        <row r="13">
          <cell r="H13">
            <v>97</v>
          </cell>
        </row>
        <row r="14">
          <cell r="H14">
            <v>435</v>
          </cell>
        </row>
        <row r="15">
          <cell r="H15">
            <v>352</v>
          </cell>
        </row>
        <row r="16">
          <cell r="H16">
            <v>4</v>
          </cell>
        </row>
        <row r="30">
          <cell r="H30">
            <v>377</v>
          </cell>
        </row>
      </sheetData>
      <sheetData sheetId="38">
        <row r="3">
          <cell r="H3">
            <v>90</v>
          </cell>
        </row>
        <row r="4">
          <cell r="H4">
            <v>92</v>
          </cell>
        </row>
        <row r="5">
          <cell r="H5">
            <v>86</v>
          </cell>
        </row>
        <row r="7">
          <cell r="H7">
            <v>13</v>
          </cell>
        </row>
        <row r="8">
          <cell r="H8">
            <v>113</v>
          </cell>
        </row>
        <row r="9">
          <cell r="H9">
            <v>8</v>
          </cell>
        </row>
        <row r="11">
          <cell r="H11">
            <v>0</v>
          </cell>
        </row>
        <row r="12">
          <cell r="H12">
            <v>220</v>
          </cell>
        </row>
        <row r="13">
          <cell r="H13">
            <v>120</v>
          </cell>
        </row>
        <row r="14">
          <cell r="H14">
            <v>154</v>
          </cell>
        </row>
        <row r="15">
          <cell r="H15">
            <v>193</v>
          </cell>
        </row>
        <row r="16">
          <cell r="H16">
            <v>12</v>
          </cell>
        </row>
        <row r="29">
          <cell r="H29">
            <v>427</v>
          </cell>
        </row>
      </sheetData>
      <sheetData sheetId="39">
        <row r="3">
          <cell r="H3">
            <v>86</v>
          </cell>
        </row>
        <row r="4">
          <cell r="H4">
            <v>101</v>
          </cell>
        </row>
        <row r="5">
          <cell r="H5">
            <v>87</v>
          </cell>
        </row>
        <row r="7">
          <cell r="H7">
            <v>2</v>
          </cell>
        </row>
        <row r="8">
          <cell r="H8">
            <v>95</v>
          </cell>
        </row>
        <row r="9">
          <cell r="H9">
            <v>52</v>
          </cell>
        </row>
        <row r="11">
          <cell r="H11">
            <v>122</v>
          </cell>
        </row>
        <row r="12">
          <cell r="H12">
            <v>233</v>
          </cell>
        </row>
        <row r="13">
          <cell r="H13">
            <v>134</v>
          </cell>
        </row>
        <row r="14">
          <cell r="H14">
            <v>136</v>
          </cell>
        </row>
        <row r="15">
          <cell r="H15">
            <v>191</v>
          </cell>
        </row>
        <row r="16">
          <cell r="H16">
            <v>52</v>
          </cell>
        </row>
        <row r="27">
          <cell r="H27">
            <v>196</v>
          </cell>
        </row>
      </sheetData>
      <sheetData sheetId="40">
        <row r="3">
          <cell r="H3">
            <v>51</v>
          </cell>
        </row>
        <row r="4">
          <cell r="H4">
            <v>38</v>
          </cell>
        </row>
        <row r="5">
          <cell r="H5">
            <v>44</v>
          </cell>
        </row>
        <row r="6">
          <cell r="H6">
            <v>6</v>
          </cell>
        </row>
        <row r="7">
          <cell r="H7">
            <v>61</v>
          </cell>
        </row>
        <row r="8">
          <cell r="H8">
            <v>39</v>
          </cell>
        </row>
        <row r="9">
          <cell r="H9">
            <v>54</v>
          </cell>
        </row>
        <row r="11">
          <cell r="H11">
            <v>122</v>
          </cell>
        </row>
        <row r="12">
          <cell r="H12">
            <v>116</v>
          </cell>
        </row>
        <row r="13">
          <cell r="H13">
            <v>75</v>
          </cell>
        </row>
        <row r="14">
          <cell r="H14">
            <v>106</v>
          </cell>
        </row>
        <row r="15">
          <cell r="H15">
            <v>97</v>
          </cell>
        </row>
        <row r="16">
          <cell r="H16">
            <v>44</v>
          </cell>
        </row>
        <row r="26">
          <cell r="H26">
            <v>0</v>
          </cell>
        </row>
      </sheetData>
      <sheetData sheetId="41">
        <row r="3">
          <cell r="H3">
            <v>672</v>
          </cell>
        </row>
        <row r="4">
          <cell r="H4">
            <v>1053</v>
          </cell>
        </row>
        <row r="5">
          <cell r="H5">
            <v>475</v>
          </cell>
        </row>
        <row r="7">
          <cell r="H7">
            <v>57</v>
          </cell>
        </row>
        <row r="8">
          <cell r="H8">
            <v>1216</v>
          </cell>
        </row>
        <row r="9">
          <cell r="H9">
            <v>221</v>
          </cell>
        </row>
        <row r="12">
          <cell r="H12">
            <v>681</v>
          </cell>
        </row>
        <row r="13">
          <cell r="H13">
            <v>1361</v>
          </cell>
        </row>
        <row r="14">
          <cell r="H14">
            <v>832</v>
          </cell>
        </row>
        <row r="15">
          <cell r="H15">
            <v>1144</v>
          </cell>
        </row>
        <row r="16">
          <cell r="H16">
            <v>56</v>
          </cell>
        </row>
        <row r="30">
          <cell r="H30">
            <v>3629</v>
          </cell>
        </row>
      </sheetData>
      <sheetData sheetId="42">
        <row r="3">
          <cell r="H3">
            <v>292</v>
          </cell>
        </row>
        <row r="4">
          <cell r="H4">
            <v>973</v>
          </cell>
        </row>
        <row r="5">
          <cell r="H5">
            <v>566</v>
          </cell>
        </row>
        <row r="7">
          <cell r="H7">
            <v>48</v>
          </cell>
        </row>
        <row r="8">
          <cell r="H8">
            <v>902</v>
          </cell>
        </row>
        <row r="9">
          <cell r="H9">
            <v>1324</v>
          </cell>
        </row>
        <row r="11">
          <cell r="H11">
            <v>252</v>
          </cell>
        </row>
        <row r="12">
          <cell r="H12">
            <v>708</v>
          </cell>
        </row>
        <row r="13">
          <cell r="H13">
            <v>691</v>
          </cell>
        </row>
        <row r="14">
          <cell r="H14">
            <v>812</v>
          </cell>
        </row>
        <row r="15">
          <cell r="H15">
            <v>833</v>
          </cell>
        </row>
        <row r="16">
          <cell r="H16">
            <v>555</v>
          </cell>
        </row>
        <row r="29">
          <cell r="H29">
            <v>1861</v>
          </cell>
        </row>
      </sheetData>
      <sheetData sheetId="43">
        <row r="3">
          <cell r="H3">
            <v>273</v>
          </cell>
        </row>
        <row r="4">
          <cell r="H4">
            <v>831</v>
          </cell>
        </row>
        <row r="5">
          <cell r="H5">
            <v>533</v>
          </cell>
        </row>
        <row r="6">
          <cell r="H6">
            <v>22</v>
          </cell>
        </row>
        <row r="7">
          <cell r="H7">
            <v>571</v>
          </cell>
        </row>
        <row r="8">
          <cell r="H8">
            <v>856</v>
          </cell>
        </row>
        <row r="9">
          <cell r="H9">
            <v>1173</v>
          </cell>
        </row>
        <row r="11">
          <cell r="H11">
            <v>407</v>
          </cell>
        </row>
        <row r="12">
          <cell r="H12">
            <v>352</v>
          </cell>
        </row>
        <row r="13">
          <cell r="H13">
            <v>599</v>
          </cell>
        </row>
        <row r="14">
          <cell r="H14">
            <v>710</v>
          </cell>
        </row>
        <row r="15">
          <cell r="H15">
            <v>638</v>
          </cell>
        </row>
        <row r="16">
          <cell r="H16">
            <v>556</v>
          </cell>
        </row>
        <row r="26">
          <cell r="H26">
            <v>0</v>
          </cell>
        </row>
      </sheetData>
      <sheetData sheetId="44">
        <row r="3">
          <cell r="H3">
            <v>0.74436090225563911</v>
          </cell>
        </row>
        <row r="4">
          <cell r="H4">
            <v>0.1702127659574468</v>
          </cell>
        </row>
        <row r="5">
          <cell r="H5">
            <v>0.22580645161290322</v>
          </cell>
        </row>
        <row r="7">
          <cell r="H7">
            <v>0.11764705882352941</v>
          </cell>
        </row>
        <row r="8">
          <cell r="H8">
            <v>0.2857142857142857</v>
          </cell>
        </row>
        <row r="9">
          <cell r="H9">
            <v>0.31309904153354634</v>
          </cell>
        </row>
        <row r="11">
          <cell r="H11">
            <v>0.63636363636363635</v>
          </cell>
        </row>
        <row r="12">
          <cell r="H12">
            <v>0.4050632911392405</v>
          </cell>
        </row>
        <row r="13">
          <cell r="H13">
            <v>0.55555555555555558</v>
          </cell>
        </row>
        <row r="14">
          <cell r="H14">
            <v>0.53254437869822491</v>
          </cell>
        </row>
        <row r="15">
          <cell r="H15">
            <v>0.52697095435684649</v>
          </cell>
        </row>
        <row r="16">
          <cell r="H16">
            <v>0.10638297872340426</v>
          </cell>
        </row>
        <row r="29">
          <cell r="H29">
            <v>0.70544207044519935</v>
          </cell>
        </row>
      </sheetData>
      <sheetData sheetId="45">
        <row r="3">
          <cell r="H3">
            <v>0.5</v>
          </cell>
        </row>
        <row r="4">
          <cell r="H4">
            <v>0.67924528301886788</v>
          </cell>
        </row>
        <row r="5">
          <cell r="H5">
            <v>0.18620689655172415</v>
          </cell>
        </row>
        <row r="7">
          <cell r="H7">
            <v>0</v>
          </cell>
        </row>
        <row r="8">
          <cell r="H8">
            <v>0.36708860759493672</v>
          </cell>
        </row>
        <row r="9">
          <cell r="H9">
            <v>0.46641791044776121</v>
          </cell>
        </row>
        <row r="12">
          <cell r="H12">
            <v>0.2125984251968504</v>
          </cell>
        </row>
        <row r="13">
          <cell r="H13">
            <v>0.2</v>
          </cell>
        </row>
        <row r="14">
          <cell r="H14">
            <v>0.67816091954022983</v>
          </cell>
        </row>
        <row r="16">
          <cell r="H16">
            <v>0.58256880733944949</v>
          </cell>
        </row>
        <row r="28">
          <cell r="H28">
            <v>0.25842777479391005</v>
          </cell>
        </row>
      </sheetData>
      <sheetData sheetId="46">
        <row r="3">
          <cell r="H3">
            <v>0.69</v>
          </cell>
        </row>
        <row r="4">
          <cell r="H4">
            <v>0.25</v>
          </cell>
        </row>
        <row r="5">
          <cell r="H5">
            <v>0.21</v>
          </cell>
        </row>
        <row r="7">
          <cell r="H7">
            <v>0.56000000000000005</v>
          </cell>
        </row>
        <row r="8">
          <cell r="H8">
            <v>0.38</v>
          </cell>
        </row>
        <row r="9">
          <cell r="H9">
            <v>0.76</v>
          </cell>
        </row>
        <row r="11">
          <cell r="H11">
            <v>0.66</v>
          </cell>
        </row>
        <row r="12">
          <cell r="H12">
            <v>0.44</v>
          </cell>
        </row>
        <row r="13">
          <cell r="H13">
            <v>0.42</v>
          </cell>
        </row>
        <row r="14">
          <cell r="H14">
            <v>0.66</v>
          </cell>
        </row>
        <row r="15">
          <cell r="H15">
            <v>0.67</v>
          </cell>
        </row>
        <row r="16">
          <cell r="H16">
            <v>0.11</v>
          </cell>
        </row>
        <row r="30">
          <cell r="H30">
            <v>0</v>
          </cell>
        </row>
      </sheetData>
      <sheetData sheetId="47">
        <row r="19">
          <cell r="C19">
            <v>250</v>
          </cell>
          <cell r="D19">
            <v>247</v>
          </cell>
          <cell r="E19">
            <v>269</v>
          </cell>
          <cell r="F19">
            <v>249</v>
          </cell>
          <cell r="G19">
            <v>233</v>
          </cell>
          <cell r="H19">
            <v>229</v>
          </cell>
          <cell r="I19">
            <v>237</v>
          </cell>
          <cell r="J19">
            <v>247</v>
          </cell>
          <cell r="K19">
            <v>221</v>
          </cell>
          <cell r="L19">
            <v>219</v>
          </cell>
          <cell r="M19">
            <v>223</v>
          </cell>
        </row>
      </sheetData>
      <sheetData sheetId="48">
        <row r="22">
          <cell r="B22">
            <v>229</v>
          </cell>
          <cell r="C22">
            <v>207</v>
          </cell>
          <cell r="D22">
            <v>197</v>
          </cell>
          <cell r="E22">
            <v>200</v>
          </cell>
          <cell r="F22">
            <v>167</v>
          </cell>
          <cell r="G22">
            <v>193</v>
          </cell>
          <cell r="H22">
            <v>207</v>
          </cell>
          <cell r="I22">
            <v>219</v>
          </cell>
          <cell r="J22">
            <v>220</v>
          </cell>
          <cell r="K22">
            <v>220</v>
          </cell>
          <cell r="L22">
            <v>268</v>
          </cell>
          <cell r="M22">
            <v>269</v>
          </cell>
        </row>
      </sheetData>
      <sheetData sheetId="49">
        <row r="22">
          <cell r="B22">
            <v>271</v>
          </cell>
          <cell r="C22">
            <v>223</v>
          </cell>
          <cell r="D22">
            <v>247</v>
          </cell>
          <cell r="E22">
            <v>271</v>
          </cell>
          <cell r="F22">
            <v>306</v>
          </cell>
          <cell r="G22">
            <v>342</v>
          </cell>
          <cell r="H22">
            <v>343</v>
          </cell>
          <cell r="I22">
            <v>338</v>
          </cell>
          <cell r="J22">
            <v>364</v>
          </cell>
          <cell r="K22">
            <v>318</v>
          </cell>
          <cell r="L22">
            <v>353</v>
          </cell>
          <cell r="M22">
            <v>337</v>
          </cell>
        </row>
      </sheetData>
      <sheetData sheetId="50">
        <row r="3">
          <cell r="H3">
            <v>37</v>
          </cell>
        </row>
        <row r="4">
          <cell r="H4">
            <v>21</v>
          </cell>
        </row>
        <row r="5">
          <cell r="H5">
            <v>23</v>
          </cell>
        </row>
        <row r="7">
          <cell r="H7">
            <v>3</v>
          </cell>
        </row>
        <row r="8">
          <cell r="H8">
            <v>30</v>
          </cell>
        </row>
        <row r="9">
          <cell r="H9">
            <v>1</v>
          </cell>
        </row>
        <row r="11">
          <cell r="H11">
            <v>0</v>
          </cell>
        </row>
        <row r="12">
          <cell r="H12">
            <v>31</v>
          </cell>
        </row>
        <row r="13">
          <cell r="H13">
            <v>11</v>
          </cell>
        </row>
        <row r="14">
          <cell r="H14">
            <v>24</v>
          </cell>
        </row>
        <row r="15">
          <cell r="H15">
            <v>44</v>
          </cell>
        </row>
        <row r="16">
          <cell r="H16">
            <v>10</v>
          </cell>
        </row>
        <row r="30">
          <cell r="H30">
            <v>88</v>
          </cell>
        </row>
      </sheetData>
      <sheetData sheetId="51">
        <row r="3">
          <cell r="H3">
            <v>40</v>
          </cell>
        </row>
        <row r="4">
          <cell r="H4">
            <v>23</v>
          </cell>
        </row>
        <row r="5">
          <cell r="H5">
            <v>28</v>
          </cell>
        </row>
        <row r="7">
          <cell r="H7">
            <v>1</v>
          </cell>
        </row>
        <row r="8">
          <cell r="H8">
            <v>30</v>
          </cell>
        </row>
        <row r="9">
          <cell r="H9">
            <v>13</v>
          </cell>
        </row>
        <row r="11">
          <cell r="H11">
            <v>10</v>
          </cell>
        </row>
        <row r="12">
          <cell r="H12">
            <v>39</v>
          </cell>
        </row>
        <row r="13">
          <cell r="H13">
            <v>12</v>
          </cell>
        </row>
        <row r="14">
          <cell r="H14">
            <v>28</v>
          </cell>
        </row>
        <row r="15">
          <cell r="H15">
            <v>52</v>
          </cell>
        </row>
        <row r="16">
          <cell r="H16">
            <v>23</v>
          </cell>
        </row>
        <row r="30">
          <cell r="H30">
            <v>62</v>
          </cell>
        </row>
      </sheetData>
      <sheetData sheetId="52">
        <row r="3">
          <cell r="H3">
            <v>34</v>
          </cell>
        </row>
        <row r="4">
          <cell r="H4">
            <v>22</v>
          </cell>
        </row>
        <row r="5">
          <cell r="H5">
            <v>28</v>
          </cell>
        </row>
        <row r="6">
          <cell r="H6">
            <v>3</v>
          </cell>
        </row>
        <row r="7">
          <cell r="H7">
            <v>25</v>
          </cell>
        </row>
        <row r="8">
          <cell r="H8">
            <v>18</v>
          </cell>
        </row>
        <row r="9">
          <cell r="H9">
            <v>16</v>
          </cell>
        </row>
        <row r="11">
          <cell r="H11">
            <v>35</v>
          </cell>
        </row>
        <row r="12">
          <cell r="H12">
            <v>35</v>
          </cell>
        </row>
        <row r="13">
          <cell r="H13">
            <v>14</v>
          </cell>
        </row>
        <row r="14">
          <cell r="H14">
            <v>32</v>
          </cell>
        </row>
        <row r="15">
          <cell r="H15">
            <v>45</v>
          </cell>
        </row>
        <row r="16">
          <cell r="H16">
            <v>24</v>
          </cell>
        </row>
        <row r="30">
          <cell r="H30">
            <v>0</v>
          </cell>
        </row>
      </sheetData>
      <sheetData sheetId="53">
        <row r="3">
          <cell r="H3">
            <v>55</v>
          </cell>
        </row>
        <row r="4">
          <cell r="H4">
            <v>73</v>
          </cell>
        </row>
        <row r="5">
          <cell r="H5">
            <v>56</v>
          </cell>
        </row>
        <row r="8">
          <cell r="H8">
            <v>124</v>
          </cell>
        </row>
        <row r="9">
          <cell r="H9">
            <v>14</v>
          </cell>
        </row>
        <row r="11">
          <cell r="H11">
            <v>0</v>
          </cell>
        </row>
        <row r="12">
          <cell r="H12">
            <v>60</v>
          </cell>
        </row>
        <row r="13">
          <cell r="H13">
            <v>5</v>
          </cell>
        </row>
        <row r="14">
          <cell r="H14">
            <v>38</v>
          </cell>
        </row>
        <row r="15">
          <cell r="H15">
            <v>43</v>
          </cell>
        </row>
        <row r="16">
          <cell r="H16">
            <v>42</v>
          </cell>
        </row>
        <row r="30">
          <cell r="H30">
            <v>199</v>
          </cell>
        </row>
      </sheetData>
      <sheetData sheetId="54">
        <row r="3">
          <cell r="H3">
            <v>63</v>
          </cell>
        </row>
        <row r="4">
          <cell r="H4">
            <v>58</v>
          </cell>
        </row>
        <row r="5">
          <cell r="H5">
            <v>77</v>
          </cell>
        </row>
        <row r="8">
          <cell r="H8">
            <v>137</v>
          </cell>
        </row>
        <row r="9">
          <cell r="H9">
            <v>57</v>
          </cell>
        </row>
        <row r="11">
          <cell r="H11">
            <v>6</v>
          </cell>
        </row>
        <row r="12">
          <cell r="H12">
            <v>58</v>
          </cell>
        </row>
        <row r="13">
          <cell r="H13">
            <v>7</v>
          </cell>
        </row>
        <row r="14">
          <cell r="H14">
            <v>57</v>
          </cell>
        </row>
        <row r="15">
          <cell r="H15">
            <v>30</v>
          </cell>
        </row>
        <row r="16">
          <cell r="H16">
            <v>150</v>
          </cell>
        </row>
        <row r="28">
          <cell r="H28">
            <v>145</v>
          </cell>
        </row>
      </sheetData>
      <sheetData sheetId="55">
        <row r="3">
          <cell r="H3">
            <v>79</v>
          </cell>
        </row>
        <row r="4">
          <cell r="H4">
            <v>72</v>
          </cell>
        </row>
        <row r="5">
          <cell r="H5">
            <v>72</v>
          </cell>
        </row>
        <row r="6">
          <cell r="H6">
            <v>2</v>
          </cell>
        </row>
        <row r="7">
          <cell r="H7">
            <v>27</v>
          </cell>
        </row>
        <row r="8">
          <cell r="H8">
            <v>156</v>
          </cell>
        </row>
        <row r="9">
          <cell r="H9">
            <v>44</v>
          </cell>
        </row>
        <row r="11">
          <cell r="H11">
            <v>37</v>
          </cell>
        </row>
        <row r="12">
          <cell r="H12">
            <v>43</v>
          </cell>
        </row>
        <row r="13">
          <cell r="H13">
            <v>7</v>
          </cell>
        </row>
        <row r="14">
          <cell r="H14">
            <v>90</v>
          </cell>
        </row>
        <row r="15">
          <cell r="H15">
            <v>40</v>
          </cell>
        </row>
        <row r="16">
          <cell r="H16">
            <v>158</v>
          </cell>
        </row>
        <row r="25">
          <cell r="H25">
            <v>0</v>
          </cell>
        </row>
      </sheetData>
      <sheetData sheetId="56">
        <row r="5">
          <cell r="C5">
            <v>1</v>
          </cell>
        </row>
        <row r="6">
          <cell r="C6">
            <v>1</v>
          </cell>
          <cell r="E6">
            <v>1</v>
          </cell>
        </row>
        <row r="13">
          <cell r="C13">
            <v>1</v>
          </cell>
          <cell r="E13">
            <v>1</v>
          </cell>
        </row>
        <row r="14">
          <cell r="H14">
            <v>1</v>
          </cell>
        </row>
        <row r="15">
          <cell r="H15">
            <v>1</v>
          </cell>
        </row>
        <row r="16">
          <cell r="F16">
            <v>3</v>
          </cell>
        </row>
        <row r="17">
          <cell r="C17">
            <v>1</v>
          </cell>
          <cell r="E17">
            <v>2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1</v>
          </cell>
          <cell r="G30">
            <v>1</v>
          </cell>
          <cell r="H30">
            <v>1</v>
          </cell>
        </row>
      </sheetData>
      <sheetData sheetId="57">
        <row r="4">
          <cell r="D4">
            <v>3</v>
          </cell>
          <cell r="E4">
            <v>1</v>
          </cell>
        </row>
        <row r="5">
          <cell r="C5">
            <v>1</v>
          </cell>
          <cell r="E5">
            <v>1</v>
          </cell>
          <cell r="H5">
            <v>2</v>
          </cell>
        </row>
        <row r="6">
          <cell r="B6">
            <v>2</v>
          </cell>
          <cell r="G6">
            <v>1</v>
          </cell>
        </row>
        <row r="9">
          <cell r="C9">
            <v>1</v>
          </cell>
          <cell r="H9">
            <v>1</v>
          </cell>
        </row>
        <row r="12">
          <cell r="H12">
            <v>1</v>
          </cell>
        </row>
        <row r="13">
          <cell r="B13">
            <v>1</v>
          </cell>
          <cell r="D13">
            <v>1</v>
          </cell>
        </row>
        <row r="14">
          <cell r="E14">
            <v>1</v>
          </cell>
        </row>
        <row r="15">
          <cell r="F15">
            <v>1</v>
          </cell>
          <cell r="G15">
            <v>1</v>
          </cell>
        </row>
        <row r="16">
          <cell r="B16">
            <v>1</v>
          </cell>
          <cell r="F16">
            <v>2</v>
          </cell>
          <cell r="G16">
            <v>2</v>
          </cell>
          <cell r="H16">
            <v>1</v>
          </cell>
        </row>
        <row r="17">
          <cell r="B17">
            <v>1</v>
          </cell>
          <cell r="D17">
            <v>1</v>
          </cell>
          <cell r="F17">
            <v>1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1</v>
          </cell>
          <cell r="H29">
            <v>1</v>
          </cell>
        </row>
      </sheetData>
      <sheetData sheetId="58">
        <row r="4">
          <cell r="H4">
            <v>1</v>
          </cell>
        </row>
        <row r="5">
          <cell r="D5">
            <v>1</v>
          </cell>
          <cell r="E5">
            <v>1</v>
          </cell>
        </row>
        <row r="6">
          <cell r="D6">
            <v>1</v>
          </cell>
          <cell r="G6">
            <v>1</v>
          </cell>
        </row>
        <row r="9">
          <cell r="F9">
            <v>1</v>
          </cell>
        </row>
        <row r="11">
          <cell r="D11">
            <v>1</v>
          </cell>
        </row>
        <row r="12">
          <cell r="H12">
            <v>1</v>
          </cell>
        </row>
        <row r="15">
          <cell r="C15">
            <v>1</v>
          </cell>
        </row>
        <row r="16">
          <cell r="E16">
            <v>2</v>
          </cell>
          <cell r="G16">
            <v>1</v>
          </cell>
        </row>
        <row r="17">
          <cell r="G17">
            <v>1</v>
          </cell>
        </row>
        <row r="27">
          <cell r="B27">
            <v>0</v>
          </cell>
          <cell r="C27">
            <v>1</v>
          </cell>
          <cell r="D27">
            <v>1</v>
          </cell>
          <cell r="E27">
            <v>1</v>
          </cell>
          <cell r="F27">
            <v>0</v>
          </cell>
          <cell r="G27">
            <v>1</v>
          </cell>
          <cell r="H27">
            <v>1</v>
          </cell>
        </row>
      </sheetData>
      <sheetData sheetId="59">
        <row r="5">
          <cell r="C5">
            <v>1</v>
          </cell>
        </row>
        <row r="6">
          <cell r="C6">
            <v>3</v>
          </cell>
          <cell r="E6">
            <v>1</v>
          </cell>
          <cell r="G6">
            <v>2</v>
          </cell>
        </row>
        <row r="13">
          <cell r="C13">
            <v>1</v>
          </cell>
          <cell r="E13">
            <v>1</v>
          </cell>
        </row>
        <row r="14">
          <cell r="G14">
            <v>3</v>
          </cell>
          <cell r="H14">
            <v>2</v>
          </cell>
        </row>
        <row r="15">
          <cell r="H15">
            <v>1</v>
          </cell>
        </row>
        <row r="16">
          <cell r="E16">
            <v>1</v>
          </cell>
          <cell r="F16">
            <v>3</v>
          </cell>
        </row>
        <row r="17">
          <cell r="C17">
            <v>1</v>
          </cell>
          <cell r="E17">
            <v>2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1</v>
          </cell>
          <cell r="F30">
            <v>1</v>
          </cell>
          <cell r="G30">
            <v>6</v>
          </cell>
          <cell r="H30">
            <v>2</v>
          </cell>
        </row>
      </sheetData>
      <sheetData sheetId="60">
        <row r="4">
          <cell r="D4">
            <v>1</v>
          </cell>
        </row>
        <row r="5">
          <cell r="H5">
            <v>2</v>
          </cell>
        </row>
        <row r="6">
          <cell r="B6">
            <v>2</v>
          </cell>
          <cell r="G6">
            <v>1</v>
          </cell>
        </row>
        <row r="9">
          <cell r="C9">
            <v>1</v>
          </cell>
          <cell r="H9">
            <v>1</v>
          </cell>
        </row>
        <row r="12">
          <cell r="H12">
            <v>1</v>
          </cell>
        </row>
        <row r="13">
          <cell r="B13">
            <v>1</v>
          </cell>
          <cell r="D13">
            <v>1</v>
          </cell>
        </row>
        <row r="15">
          <cell r="F15">
            <v>1</v>
          </cell>
          <cell r="G15">
            <v>1</v>
          </cell>
        </row>
        <row r="16">
          <cell r="B16">
            <v>1</v>
          </cell>
          <cell r="F16">
            <v>2</v>
          </cell>
          <cell r="G16">
            <v>4</v>
          </cell>
          <cell r="H16">
            <v>1</v>
          </cell>
        </row>
        <row r="17">
          <cell r="B17">
            <v>1</v>
          </cell>
          <cell r="F17">
            <v>1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1</v>
          </cell>
          <cell r="H30">
            <v>1</v>
          </cell>
        </row>
      </sheetData>
      <sheetData sheetId="61">
        <row r="4">
          <cell r="H4">
            <v>1</v>
          </cell>
        </row>
        <row r="5">
          <cell r="D5">
            <v>1</v>
          </cell>
          <cell r="E5">
            <v>1</v>
          </cell>
        </row>
        <row r="6">
          <cell r="E6">
            <v>3</v>
          </cell>
          <cell r="G6">
            <v>1</v>
          </cell>
        </row>
        <row r="9">
          <cell r="F9">
            <v>1</v>
          </cell>
        </row>
        <row r="10">
          <cell r="D10">
            <v>2</v>
          </cell>
        </row>
        <row r="12">
          <cell r="H12">
            <v>3</v>
          </cell>
        </row>
        <row r="13">
          <cell r="B13">
            <v>1</v>
          </cell>
        </row>
        <row r="15">
          <cell r="C15">
            <v>1</v>
          </cell>
        </row>
        <row r="16">
          <cell r="G16">
            <v>1</v>
          </cell>
        </row>
        <row r="17">
          <cell r="G17">
            <v>1</v>
          </cell>
        </row>
        <row r="25">
          <cell r="B25">
            <v>1</v>
          </cell>
          <cell r="C25">
            <v>1</v>
          </cell>
          <cell r="D25">
            <v>1</v>
          </cell>
          <cell r="E25">
            <v>1</v>
          </cell>
          <cell r="F25">
            <v>0</v>
          </cell>
          <cell r="G25">
            <v>1</v>
          </cell>
          <cell r="H25">
            <v>1</v>
          </cell>
        </row>
      </sheetData>
      <sheetData sheetId="62">
        <row r="4">
          <cell r="D4">
            <v>1</v>
          </cell>
          <cell r="E4">
            <v>3</v>
          </cell>
          <cell r="H4">
            <v>2</v>
          </cell>
        </row>
        <row r="5">
          <cell r="C5">
            <v>2</v>
          </cell>
          <cell r="E5">
            <v>1</v>
          </cell>
          <cell r="G5">
            <v>1</v>
          </cell>
          <cell r="H5">
            <v>2</v>
          </cell>
        </row>
        <row r="6">
          <cell r="G6">
            <v>1</v>
          </cell>
        </row>
        <row r="9">
          <cell r="E9">
            <v>1</v>
          </cell>
        </row>
        <row r="13">
          <cell r="D13">
            <v>1</v>
          </cell>
          <cell r="G13">
            <v>4</v>
          </cell>
          <cell r="H13">
            <v>2</v>
          </cell>
        </row>
        <row r="14">
          <cell r="G14">
            <v>1</v>
          </cell>
          <cell r="H14">
            <v>1</v>
          </cell>
        </row>
        <row r="15">
          <cell r="C15">
            <v>1</v>
          </cell>
          <cell r="G15">
            <v>1</v>
          </cell>
        </row>
        <row r="16">
          <cell r="E16">
            <v>5</v>
          </cell>
          <cell r="G16">
            <v>5</v>
          </cell>
          <cell r="H16">
            <v>7</v>
          </cell>
        </row>
        <row r="30">
          <cell r="B30">
            <v>0</v>
          </cell>
          <cell r="C30">
            <v>2</v>
          </cell>
          <cell r="D30">
            <v>0</v>
          </cell>
          <cell r="E30">
            <v>3</v>
          </cell>
          <cell r="F30">
            <v>1</v>
          </cell>
          <cell r="G30">
            <v>8</v>
          </cell>
          <cell r="H30">
            <v>4</v>
          </cell>
        </row>
      </sheetData>
      <sheetData sheetId="63">
        <row r="4">
          <cell r="D4">
            <v>1</v>
          </cell>
          <cell r="E4">
            <v>2</v>
          </cell>
          <cell r="F4">
            <v>1</v>
          </cell>
        </row>
        <row r="5">
          <cell r="B5">
            <v>1</v>
          </cell>
          <cell r="E5">
            <v>1</v>
          </cell>
          <cell r="G5">
            <v>1</v>
          </cell>
          <cell r="H5">
            <v>1</v>
          </cell>
        </row>
        <row r="6">
          <cell r="G6">
            <v>2</v>
          </cell>
        </row>
        <row r="10">
          <cell r="D10">
            <v>1</v>
          </cell>
          <cell r="F10">
            <v>1</v>
          </cell>
        </row>
        <row r="13">
          <cell r="G13">
            <v>1</v>
          </cell>
          <cell r="H13">
            <v>1</v>
          </cell>
        </row>
        <row r="14">
          <cell r="E14">
            <v>1</v>
          </cell>
        </row>
        <row r="15">
          <cell r="E15">
            <v>4</v>
          </cell>
          <cell r="F15">
            <v>1</v>
          </cell>
          <cell r="H15">
            <v>1</v>
          </cell>
        </row>
        <row r="16">
          <cell r="B16">
            <v>2</v>
          </cell>
          <cell r="G16">
            <v>6</v>
          </cell>
          <cell r="H16">
            <v>1</v>
          </cell>
        </row>
        <row r="17">
          <cell r="B17">
            <v>1</v>
          </cell>
          <cell r="D17">
            <v>2</v>
          </cell>
        </row>
        <row r="30">
          <cell r="B30">
            <v>2</v>
          </cell>
          <cell r="C30">
            <v>1</v>
          </cell>
          <cell r="D30">
            <v>2</v>
          </cell>
          <cell r="E30">
            <v>3</v>
          </cell>
          <cell r="F30">
            <v>3</v>
          </cell>
          <cell r="G30">
            <v>1</v>
          </cell>
          <cell r="H30">
            <v>0</v>
          </cell>
        </row>
      </sheetData>
      <sheetData sheetId="64">
        <row r="4">
          <cell r="C4">
            <v>1</v>
          </cell>
        </row>
        <row r="5">
          <cell r="F5">
            <v>1</v>
          </cell>
          <cell r="H5">
            <v>2</v>
          </cell>
        </row>
        <row r="10">
          <cell r="B10">
            <v>1</v>
          </cell>
          <cell r="C10">
            <v>1</v>
          </cell>
        </row>
        <row r="12">
          <cell r="H12">
            <v>1</v>
          </cell>
        </row>
        <row r="13">
          <cell r="B13">
            <v>1</v>
          </cell>
          <cell r="C13">
            <v>2</v>
          </cell>
          <cell r="D13">
            <v>1</v>
          </cell>
          <cell r="F13">
            <v>1</v>
          </cell>
          <cell r="G13">
            <v>1</v>
          </cell>
        </row>
        <row r="15">
          <cell r="D15">
            <v>1</v>
          </cell>
        </row>
        <row r="16">
          <cell r="D16">
            <v>1</v>
          </cell>
          <cell r="F16">
            <v>2</v>
          </cell>
        </row>
        <row r="17">
          <cell r="B17">
            <v>1</v>
          </cell>
          <cell r="C17">
            <v>1</v>
          </cell>
        </row>
        <row r="25">
          <cell r="B25">
            <v>2</v>
          </cell>
          <cell r="C25">
            <v>2</v>
          </cell>
          <cell r="D25">
            <v>3</v>
          </cell>
          <cell r="E25">
            <v>1</v>
          </cell>
          <cell r="F25">
            <v>2</v>
          </cell>
          <cell r="G25">
            <v>2</v>
          </cell>
          <cell r="H25">
            <v>0</v>
          </cell>
        </row>
      </sheetData>
      <sheetData sheetId="65"/>
      <sheetData sheetId="66">
        <row r="16">
          <cell r="B16">
            <v>2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</sheetData>
      <sheetData sheetId="67">
        <row r="4">
          <cell r="B4">
            <v>2</v>
          </cell>
          <cell r="C4">
            <v>1</v>
          </cell>
          <cell r="E4">
            <v>1</v>
          </cell>
        </row>
        <row r="5">
          <cell r="F5">
            <v>1</v>
          </cell>
        </row>
        <row r="6">
          <cell r="B6">
            <v>1</v>
          </cell>
        </row>
        <row r="9">
          <cell r="B9">
            <v>1</v>
          </cell>
          <cell r="H9">
            <v>6</v>
          </cell>
        </row>
        <row r="13">
          <cell r="B13">
            <v>2</v>
          </cell>
        </row>
        <row r="16">
          <cell r="H16">
            <v>1</v>
          </cell>
        </row>
        <row r="25">
          <cell r="B25">
            <v>2</v>
          </cell>
          <cell r="C25">
            <v>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</sheetData>
      <sheetData sheetId="68">
        <row r="30">
          <cell r="B30">
            <v>0</v>
          </cell>
          <cell r="C30">
            <v>0</v>
          </cell>
          <cell r="D30">
            <v>0</v>
          </cell>
          <cell r="E30">
            <v>1</v>
          </cell>
          <cell r="F30">
            <v>0</v>
          </cell>
          <cell r="G30">
            <v>0</v>
          </cell>
          <cell r="H30">
            <v>0</v>
          </cell>
        </row>
      </sheetData>
      <sheetData sheetId="69">
        <row r="10">
          <cell r="C10">
            <v>1</v>
          </cell>
        </row>
      </sheetData>
      <sheetData sheetId="70">
        <row r="5">
          <cell r="E5">
            <v>1</v>
          </cell>
        </row>
      </sheetData>
      <sheetData sheetId="71"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1</v>
          </cell>
          <cell r="G30">
            <v>0</v>
          </cell>
          <cell r="H30">
            <v>0</v>
          </cell>
        </row>
      </sheetData>
      <sheetData sheetId="72">
        <row r="10">
          <cell r="C10">
            <v>1</v>
          </cell>
        </row>
        <row r="16">
          <cell r="B16">
            <v>1</v>
          </cell>
        </row>
        <row r="30">
          <cell r="B30">
            <v>0</v>
          </cell>
          <cell r="C30">
            <v>1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</sheetData>
      <sheetData sheetId="73"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</sheetData>
      <sheetData sheetId="74">
        <row r="30">
          <cell r="B30">
            <v>0</v>
          </cell>
          <cell r="C30">
            <v>0</v>
          </cell>
          <cell r="D30">
            <v>1</v>
          </cell>
          <cell r="E30">
            <v>1</v>
          </cell>
          <cell r="F30">
            <v>0</v>
          </cell>
          <cell r="G30">
            <v>0</v>
          </cell>
          <cell r="H30">
            <v>0</v>
          </cell>
        </row>
      </sheetData>
      <sheetData sheetId="75">
        <row r="16">
          <cell r="B16">
            <v>1</v>
          </cell>
        </row>
        <row r="30">
          <cell r="B30">
            <v>0</v>
          </cell>
          <cell r="C30">
            <v>1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</sheetData>
      <sheetData sheetId="76">
        <row r="4">
          <cell r="C4">
            <v>1</v>
          </cell>
        </row>
        <row r="8">
          <cell r="H8">
            <v>1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</sheetData>
      <sheetData sheetId="77"/>
      <sheetData sheetId="78"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</sheetData>
      <sheetData sheetId="79">
        <row r="9">
          <cell r="H9">
            <v>1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view="pageLayout" zoomScaleNormal="100" workbookViewId="0">
      <selection activeCell="B3" sqref="B3"/>
    </sheetView>
  </sheetViews>
  <sheetFormatPr defaultRowHeight="15" x14ac:dyDescent="0.2"/>
  <cols>
    <col min="1" max="1" width="11" style="290" customWidth="1"/>
    <col min="2" max="2" width="72" style="290" customWidth="1"/>
    <col min="3" max="3" width="13.5703125" style="290" customWidth="1"/>
    <col min="4" max="4" width="13.85546875" style="290" customWidth="1"/>
    <col min="5" max="5" width="9.28515625" style="290" bestFit="1" customWidth="1"/>
    <col min="6" max="16384" width="9.140625" style="290"/>
  </cols>
  <sheetData>
    <row r="1" spans="1:5" s="281" customFormat="1" ht="12.75" x14ac:dyDescent="0.2">
      <c r="A1" s="279" t="s">
        <v>53</v>
      </c>
      <c r="B1" s="280" t="s">
        <v>54</v>
      </c>
    </row>
    <row r="2" spans="1:5" s="281" customFormat="1" ht="12.75" x14ac:dyDescent="0.2">
      <c r="A2" s="279" t="s">
        <v>55</v>
      </c>
      <c r="B2" s="282">
        <v>40883</v>
      </c>
    </row>
    <row r="3" spans="1:5" s="281" customFormat="1" ht="12.75" x14ac:dyDescent="0.2"/>
    <row r="4" spans="1:5" s="279" customFormat="1" ht="12.75" x14ac:dyDescent="0.2">
      <c r="A4" s="279" t="s">
        <v>56</v>
      </c>
      <c r="B4" s="279" t="s">
        <v>57</v>
      </c>
      <c r="C4" s="279" t="s">
        <v>58</v>
      </c>
      <c r="D4" s="279" t="s">
        <v>59</v>
      </c>
      <c r="E4" s="279" t="s">
        <v>60</v>
      </c>
    </row>
    <row r="5" spans="1:5" s="283" customFormat="1" ht="25.5" x14ac:dyDescent="0.2">
      <c r="A5" s="307">
        <v>1.1000000000000001</v>
      </c>
      <c r="B5" s="326" t="s">
        <v>223</v>
      </c>
      <c r="C5" s="309">
        <v>150000</v>
      </c>
      <c r="D5" s="310">
        <f>2441*50</f>
        <v>122050</v>
      </c>
      <c r="E5" s="311"/>
    </row>
    <row r="6" spans="1:5" s="283" customFormat="1" ht="25.5" x14ac:dyDescent="0.2">
      <c r="A6" s="307">
        <v>1.2</v>
      </c>
      <c r="B6" s="308" t="s">
        <v>2</v>
      </c>
      <c r="C6" s="312">
        <v>36</v>
      </c>
      <c r="D6" s="312">
        <v>16</v>
      </c>
      <c r="E6" s="311"/>
    </row>
    <row r="7" spans="1:5" s="283" customFormat="1" ht="12.75" x14ac:dyDescent="0.2">
      <c r="A7" s="313">
        <v>2.1</v>
      </c>
      <c r="B7" s="314" t="s">
        <v>199</v>
      </c>
      <c r="C7" s="315">
        <v>1</v>
      </c>
      <c r="D7" s="315">
        <v>0.95</v>
      </c>
      <c r="E7" s="316"/>
    </row>
    <row r="8" spans="1:5" s="283" customFormat="1" ht="25.5" x14ac:dyDescent="0.2">
      <c r="A8" s="313">
        <v>2.2000000000000002</v>
      </c>
      <c r="B8" s="314" t="s">
        <v>200</v>
      </c>
      <c r="C8" s="315">
        <v>0.2</v>
      </c>
      <c r="D8" s="315">
        <v>0</v>
      </c>
      <c r="E8" s="317"/>
    </row>
    <row r="9" spans="1:5" s="283" customFormat="1" ht="25.5" x14ac:dyDescent="0.2">
      <c r="A9" s="313">
        <v>2.2999999999999998</v>
      </c>
      <c r="B9" s="314" t="s">
        <v>202</v>
      </c>
      <c r="C9" s="315">
        <v>0.2</v>
      </c>
      <c r="D9" s="315">
        <v>0</v>
      </c>
      <c r="E9" s="317"/>
    </row>
    <row r="10" spans="1:5" s="283" customFormat="1" ht="12.75" x14ac:dyDescent="0.2">
      <c r="A10" s="313">
        <v>2.4</v>
      </c>
      <c r="B10" s="314" t="s">
        <v>201</v>
      </c>
      <c r="C10" s="315">
        <v>1</v>
      </c>
      <c r="D10" s="315">
        <v>1</v>
      </c>
      <c r="E10" s="318"/>
    </row>
    <row r="11" spans="1:5" s="283" customFormat="1" ht="25.5" x14ac:dyDescent="0.2">
      <c r="A11" s="313">
        <v>2.5</v>
      </c>
      <c r="B11" s="314" t="s">
        <v>0</v>
      </c>
      <c r="C11" s="315">
        <v>1</v>
      </c>
      <c r="D11" s="315">
        <v>1</v>
      </c>
      <c r="E11" s="318"/>
    </row>
    <row r="12" spans="1:5" s="283" customFormat="1" ht="51" x14ac:dyDescent="0.2">
      <c r="A12" s="307">
        <v>3.1</v>
      </c>
      <c r="B12" s="308" t="s">
        <v>81</v>
      </c>
      <c r="C12" s="319">
        <v>1</v>
      </c>
      <c r="D12" s="319">
        <v>1</v>
      </c>
      <c r="E12" s="318"/>
    </row>
    <row r="13" spans="1:5" s="283" customFormat="1" ht="38.25" x14ac:dyDescent="0.2">
      <c r="A13" s="307">
        <v>3.2</v>
      </c>
      <c r="B13" s="308" t="s">
        <v>82</v>
      </c>
      <c r="C13" s="319">
        <v>1</v>
      </c>
      <c r="D13" s="319">
        <v>1</v>
      </c>
      <c r="E13" s="318"/>
    </row>
    <row r="14" spans="1:5" s="283" customFormat="1" ht="25.5" x14ac:dyDescent="0.2">
      <c r="A14" s="307">
        <v>3.3</v>
      </c>
      <c r="B14" s="308" t="s">
        <v>3</v>
      </c>
      <c r="C14" s="319">
        <v>1</v>
      </c>
      <c r="D14" s="319">
        <v>1</v>
      </c>
      <c r="E14" s="318"/>
    </row>
    <row r="15" spans="1:5" s="285" customFormat="1" x14ac:dyDescent="0.2"/>
    <row r="16" spans="1:5" s="285" customFormat="1" x14ac:dyDescent="0.2"/>
    <row r="17" spans="2:5" s="281" customFormat="1" ht="12.75" x14ac:dyDescent="0.2">
      <c r="B17" s="286" t="s">
        <v>60</v>
      </c>
    </row>
    <row r="18" spans="2:5" s="281" customFormat="1" ht="12.75" x14ac:dyDescent="0.2">
      <c r="B18" s="287" t="s">
        <v>61</v>
      </c>
      <c r="D18" s="283"/>
      <c r="E18" s="284"/>
    </row>
    <row r="19" spans="2:5" s="281" customFormat="1" ht="12.75" x14ac:dyDescent="0.2">
      <c r="B19" s="287" t="s">
        <v>62</v>
      </c>
      <c r="D19" s="283"/>
      <c r="E19" s="288"/>
    </row>
    <row r="20" spans="2:5" s="281" customFormat="1" ht="12.75" x14ac:dyDescent="0.2">
      <c r="B20" s="287" t="s">
        <v>63</v>
      </c>
      <c r="D20" s="283"/>
      <c r="E20" s="289"/>
    </row>
    <row r="21" spans="2:5" x14ac:dyDescent="0.2">
      <c r="B21" s="291"/>
    </row>
  </sheetData>
  <phoneticPr fontId="46" type="noConversion"/>
  <pageMargins left="0.41" right="0.5" top="0.35" bottom="0.9" header="0.25" footer="0.25"/>
  <pageSetup scale="82" fitToHeight="42" orientation="portrait" horizontalDpi="4294967293" r:id="rId1"/>
  <headerFooter alignWithMargins="0">
    <oddFooter>&amp;RDivision/Bureau: Apprenticeship and Training
Document Name: Monthly Productivity Report
Date Revised: 12/7/2011
Document Owner: Shira Samaniego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9"/>
  <sheetViews>
    <sheetView topLeftCell="B1" zoomScaleNormal="100" workbookViewId="0">
      <selection activeCell="B3" sqref="B3"/>
    </sheetView>
  </sheetViews>
  <sheetFormatPr defaultRowHeight="12" x14ac:dyDescent="0.2"/>
  <cols>
    <col min="1" max="1" width="14.85546875" style="193" bestFit="1" customWidth="1"/>
    <col min="2" max="5" width="9.5703125" style="193" bestFit="1" customWidth="1"/>
    <col min="6" max="6" width="9.5703125" style="193" customWidth="1"/>
    <col min="7" max="9" width="3.85546875" style="193" customWidth="1"/>
    <col min="10" max="10" width="19.140625" style="193" customWidth="1"/>
    <col min="11" max="16384" width="9.140625" style="193"/>
  </cols>
  <sheetData>
    <row r="1" spans="1:15" x14ac:dyDescent="0.2">
      <c r="A1" s="388" t="s">
        <v>145</v>
      </c>
      <c r="B1" s="389"/>
      <c r="C1" s="389"/>
      <c r="D1" s="389"/>
      <c r="E1" s="389"/>
      <c r="F1" s="301"/>
      <c r="J1" s="193" t="s">
        <v>93</v>
      </c>
    </row>
    <row r="2" spans="1:15" ht="24" x14ac:dyDescent="0.2">
      <c r="A2" s="194" t="s">
        <v>160</v>
      </c>
      <c r="B2" s="195" t="s">
        <v>12</v>
      </c>
      <c r="C2" s="195" t="s">
        <v>106</v>
      </c>
      <c r="D2" s="195" t="s">
        <v>129</v>
      </c>
      <c r="E2" s="195" t="s">
        <v>98</v>
      </c>
      <c r="F2" s="206" t="s">
        <v>190</v>
      </c>
      <c r="J2" s="194"/>
      <c r="K2" s="195" t="s">
        <v>12</v>
      </c>
      <c r="L2" s="195" t="s">
        <v>106</v>
      </c>
      <c r="M2" s="195" t="s">
        <v>129</v>
      </c>
      <c r="N2" s="195" t="s">
        <v>98</v>
      </c>
      <c r="O2" s="195" t="s">
        <v>190</v>
      </c>
    </row>
    <row r="3" spans="1:15" x14ac:dyDescent="0.2">
      <c r="A3" s="196" t="s">
        <v>164</v>
      </c>
      <c r="B3" s="197">
        <f>SUM('[1]All Reg'!$B$4:$H$4)</f>
        <v>218</v>
      </c>
      <c r="C3" s="197">
        <f>SUM('[2]All Reg'!$B$4:$H$4)</f>
        <v>194</v>
      </c>
      <c r="D3" s="197">
        <f>SUM('[3]All Reg'!$B$4:$H$4)</f>
        <v>57</v>
      </c>
      <c r="E3" s="197">
        <f>SUM('[4]All Reg'!$B$4:$H$4)</f>
        <v>23</v>
      </c>
      <c r="F3" s="197">
        <f>SUM('[5]All Reg'!$B$4:$H$4)</f>
        <v>13</v>
      </c>
      <c r="J3" s="198" t="s">
        <v>33</v>
      </c>
      <c r="K3" s="197">
        <f>'[6]2007-2008 appr caseload'!$H$8</f>
        <v>1216</v>
      </c>
      <c r="L3" s="197">
        <f>'[6]2008-2009 appr caseload'!$H$8</f>
        <v>902</v>
      </c>
      <c r="M3" s="197">
        <f>'[6]2009-2010 appr caseload'!$H$8</f>
        <v>856</v>
      </c>
      <c r="N3" s="197">
        <f>'[6]2010-2011 appr caseload'!$H$8</f>
        <v>282</v>
      </c>
      <c r="O3" s="197">
        <f>'[6]2011-2012 appr caseload'!$H$8</f>
        <v>313</v>
      </c>
    </row>
    <row r="4" spans="1:15" x14ac:dyDescent="0.2">
      <c r="A4" s="196" t="s">
        <v>180</v>
      </c>
      <c r="B4" s="197">
        <f>SUM('[1]All Reg'!$B$21:$H$21)</f>
        <v>187</v>
      </c>
      <c r="C4" s="197">
        <f>SUM('[2]All Reg'!$B$21:$H$21)</f>
        <v>276</v>
      </c>
      <c r="D4" s="197">
        <f>SUM('[3]All Reg'!$B$21:$H$21)</f>
        <v>214</v>
      </c>
      <c r="E4" s="197">
        <f>SUM('[4]All Reg'!$B$21:$H$21)</f>
        <v>184</v>
      </c>
      <c r="F4" s="197">
        <f>SUM('[5]All Reg'!$B$21:$H$21)</f>
        <v>249</v>
      </c>
      <c r="J4" s="205" t="s">
        <v>34</v>
      </c>
      <c r="K4" s="204">
        <f>'[6]2007-2008 prog caseload'!$H$8</f>
        <v>113</v>
      </c>
      <c r="L4" s="204">
        <f>'[6]2008-2009 prog caseload'!$H$8</f>
        <v>95</v>
      </c>
      <c r="M4" s="204">
        <f>'[6]2009-2010 prog caseload'!$H$8</f>
        <v>39</v>
      </c>
      <c r="N4" s="204">
        <f>'[6]2010-2011 prog caseload'!$H$8</f>
        <v>28</v>
      </c>
      <c r="O4" s="204">
        <f>'[6]2011-2012 prog caseload'!$H$8</f>
        <v>25</v>
      </c>
    </row>
    <row r="5" spans="1:15" x14ac:dyDescent="0.2">
      <c r="A5" s="196" t="s">
        <v>162</v>
      </c>
      <c r="B5" s="197">
        <f>SUM('[1]All Reg'!$B$7:$H$7)</f>
        <v>134</v>
      </c>
      <c r="C5" s="197">
        <f>SUM('[2]All Reg'!$B$7:$H$7)</f>
        <v>102</v>
      </c>
      <c r="D5" s="197">
        <f>SUM('[3]All Reg'!$B$7:$H$7)</f>
        <v>160</v>
      </c>
      <c r="E5" s="197">
        <f>SUM('[4]All Reg'!$B$7:$H$7)</f>
        <v>32</v>
      </c>
      <c r="F5" s="197">
        <f>SUM('[5]All Reg'!$B$7:$H$7)</f>
        <v>6</v>
      </c>
      <c r="J5" s="196" t="s">
        <v>32</v>
      </c>
      <c r="K5" s="197">
        <f>SUM('[1]All Reg'!$B$11:$H$11)</f>
        <v>197</v>
      </c>
      <c r="L5" s="197">
        <f>SUM('[2]All Reg'!$B$11:$H$11)</f>
        <v>143</v>
      </c>
      <c r="M5" s="197">
        <f>SUM('[3]All Reg'!$B$11:$H$11)</f>
        <v>69</v>
      </c>
      <c r="N5" s="197">
        <f>SUM('[4]All Reg'!$B$11:$H$11)</f>
        <v>160</v>
      </c>
      <c r="O5" s="197">
        <f>SUM('[5]All Reg'!$B$11:$H$11)</f>
        <v>153</v>
      </c>
    </row>
    <row r="6" spans="1:15" ht="24" x14ac:dyDescent="0.2">
      <c r="A6" s="198" t="s">
        <v>97</v>
      </c>
      <c r="B6" s="197">
        <v>0</v>
      </c>
      <c r="C6" s="197">
        <v>0</v>
      </c>
      <c r="D6" s="197">
        <v>0</v>
      </c>
      <c r="E6" s="197">
        <f>SUM('[4]All Reg'!$B$28:$H$28)</f>
        <v>8</v>
      </c>
      <c r="F6" s="197">
        <f>SUM('[5]All Reg'!$B$28:$H$28)</f>
        <v>0</v>
      </c>
      <c r="J6" s="196" t="s">
        <v>192</v>
      </c>
      <c r="K6" s="197"/>
      <c r="L6" s="197"/>
      <c r="M6" s="197"/>
      <c r="N6" s="197">
        <f>SUM('[4]Appr Reg'!$B$11:$H$11)</f>
        <v>160</v>
      </c>
      <c r="O6" s="197">
        <f>SUM('[5]Appr Reg'!$B$11:$H$11)</f>
        <v>153</v>
      </c>
    </row>
    <row r="7" spans="1:15" x14ac:dyDescent="0.2">
      <c r="A7" s="198" t="s">
        <v>181</v>
      </c>
      <c r="B7" s="197">
        <f>SUM('[1]All Reg'!$B$10:$H$10)</f>
        <v>13</v>
      </c>
      <c r="C7" s="197">
        <f>SUM('[2]All Reg'!$B$10:$H$10)</f>
        <v>0</v>
      </c>
      <c r="D7" s="197">
        <f>SUM('[3]All Reg'!$B$10:$H$10)</f>
        <v>16</v>
      </c>
      <c r="E7" s="197">
        <f>SUM('[4]All Reg'!$B$10:$H$10)</f>
        <v>152</v>
      </c>
      <c r="F7" s="197">
        <f>SUM('[5]All Reg'!$B$10:$H$10)</f>
        <v>93</v>
      </c>
      <c r="J7" s="216" t="s">
        <v>35</v>
      </c>
      <c r="K7" s="217">
        <f>SUM('[1]Completions (all)'!$B$11:$H$11)</f>
        <v>305</v>
      </c>
      <c r="L7" s="217">
        <f>SUM('[2]Completions (all)'!$B$11:$H$11)</f>
        <v>83</v>
      </c>
      <c r="M7" s="217">
        <f>SUM('[3]Completions (all)'!$B$11:$H$11)</f>
        <v>89</v>
      </c>
      <c r="N7" s="217">
        <f>SUM('[4]Completions (all)'!$B$11:$H$11)</f>
        <v>89</v>
      </c>
      <c r="O7" s="217">
        <f>SUM('[5]Completions (all)'!$B$11:$H$11)</f>
        <v>39</v>
      </c>
    </row>
    <row r="8" spans="1:15" x14ac:dyDescent="0.2">
      <c r="A8" s="198" t="s">
        <v>163</v>
      </c>
      <c r="B8" s="197">
        <f>SUM('[1]All Reg'!$B$11:$H$11)</f>
        <v>197</v>
      </c>
      <c r="C8" s="197">
        <f>SUM('[2]All Reg'!$B$11:$H$11)</f>
        <v>143</v>
      </c>
      <c r="D8" s="197">
        <f>SUM('[3]All Reg'!$B$11:$H$11)</f>
        <v>69</v>
      </c>
      <c r="E8" s="197">
        <f>SUM('[4]All Reg'!$B$11:$H$11)</f>
        <v>160</v>
      </c>
      <c r="F8" s="197">
        <f>SUM('[5]All Reg'!$B$11:$H$11)</f>
        <v>153</v>
      </c>
      <c r="J8" s="216" t="s">
        <v>36</v>
      </c>
      <c r="K8" s="217">
        <f>SUM('[1]Agreements Cancelled (all)'!$B$11:$H$11)</f>
        <v>96</v>
      </c>
      <c r="L8" s="217">
        <f>SUM('[2]Agreements Cancelled (all)'!$B$11:$H$11)</f>
        <v>41</v>
      </c>
      <c r="M8" s="217">
        <f>SUM('[3]Agreements Cancelled (all)'!$B$11:$H$11)</f>
        <v>62</v>
      </c>
      <c r="N8" s="217">
        <f>SUM('[4]Agreements Cancelled (all)'!$B$11:$H$11)</f>
        <v>100</v>
      </c>
      <c r="O8" s="217">
        <f>SUM('[5]Agreements Cancelled (all)'!$B$11:$H$11)</f>
        <v>67</v>
      </c>
    </row>
    <row r="9" spans="1:15" x14ac:dyDescent="0.2">
      <c r="A9" s="196" t="s">
        <v>117</v>
      </c>
      <c r="B9" s="197">
        <f>SUM('[1]All Reg'!$B$25:$H$25)</f>
        <v>65</v>
      </c>
      <c r="C9" s="197">
        <f>SUM('[2]All Reg'!$B$25:$H$25)</f>
        <v>344</v>
      </c>
      <c r="D9" s="197">
        <f>SUM('[3]All Reg'!$B$25:$H$25)</f>
        <v>704</v>
      </c>
      <c r="E9" s="197">
        <f>SUM('[4]All Reg'!$B$25:$H$25)</f>
        <v>485</v>
      </c>
      <c r="F9" s="197">
        <f>SUM('[5]All Reg'!$B$25:$H$25)</f>
        <v>205</v>
      </c>
      <c r="J9" s="210" t="s">
        <v>37</v>
      </c>
      <c r="K9" s="204">
        <f>'[6]2007-2008 VA prog '!$H$8</f>
        <v>30</v>
      </c>
      <c r="L9" s="204">
        <f>'[6]2008-2009 VA Prog'!$H$8</f>
        <v>30</v>
      </c>
      <c r="M9" s="204">
        <f>'[6]2009-2010 VA Prog'!$H$8</f>
        <v>18</v>
      </c>
      <c r="N9" s="204">
        <f>'[6]2010-2011 VA Prog'!$H$8</f>
        <v>14</v>
      </c>
      <c r="O9" s="204">
        <f>'[6]2011-2012 VA Prog'!$H$8</f>
        <v>14</v>
      </c>
    </row>
    <row r="10" spans="1:15" x14ac:dyDescent="0.2">
      <c r="A10" s="196" t="s">
        <v>182</v>
      </c>
      <c r="B10" s="197">
        <v>0</v>
      </c>
      <c r="C10" s="197">
        <v>0</v>
      </c>
      <c r="D10" s="197">
        <f>SUM('[3]All Reg'!$B$12:$H$12)</f>
        <v>0</v>
      </c>
      <c r="E10" s="197">
        <f>SUM('[4]All Reg'!$B$12:$H$12)</f>
        <v>0</v>
      </c>
      <c r="F10" s="197">
        <f>SUM('[5]All Reg'!$B$12:$H$12)</f>
        <v>0</v>
      </c>
      <c r="J10" s="205" t="s">
        <v>68</v>
      </c>
      <c r="K10" s="204">
        <f>'[6]2007-2008 Past Due'!$H$8</f>
        <v>482</v>
      </c>
      <c r="L10" s="204">
        <f>'[6]2008-2009 Past Due'!$H$9</f>
        <v>168</v>
      </c>
      <c r="M10" s="204">
        <f>'[6]2009-2010 Past Due'!$H$8</f>
        <v>265</v>
      </c>
      <c r="N10" s="204">
        <f>'[6]2010-2011 Past Due'!$H$8</f>
        <v>2</v>
      </c>
      <c r="O10" s="204">
        <f>'[6]2011-2012 Past Due'!$H$8</f>
        <v>20</v>
      </c>
    </row>
    <row r="11" spans="1:15" x14ac:dyDescent="0.2">
      <c r="A11" s="196" t="s">
        <v>143</v>
      </c>
      <c r="B11" s="197">
        <f>SUM('[1]All Reg'!$B$26:$H$26)</f>
        <v>0</v>
      </c>
      <c r="C11" s="197">
        <f>SUM('[2]All Reg'!$B$26:$H$26)</f>
        <v>1</v>
      </c>
      <c r="D11" s="197">
        <f>SUM('[3]All Reg'!$B$26:$H$26)</f>
        <v>46</v>
      </c>
      <c r="E11" s="197">
        <f>SUM('[4]All Reg'!$B$26:$H$26)</f>
        <v>62</v>
      </c>
      <c r="F11" s="197">
        <f>SUM('[5]All Reg'!$B$26:$H$26)</f>
        <v>26</v>
      </c>
    </row>
    <row r="12" spans="1:15" x14ac:dyDescent="0.2">
      <c r="A12" s="196" t="s">
        <v>158</v>
      </c>
      <c r="B12" s="197">
        <f>SUM('[1]All Reg'!$B$16:$H$16)</f>
        <v>158</v>
      </c>
      <c r="C12" s="197">
        <f>SUM('[2]All Reg'!$B$16:$H$16)</f>
        <v>172</v>
      </c>
      <c r="D12" s="197">
        <f>SUM('[3]All Reg'!$B$16:$H$16)</f>
        <v>49</v>
      </c>
      <c r="E12" s="197">
        <f>SUM('[4]All Reg'!$B$16:$H$16)</f>
        <v>99</v>
      </c>
      <c r="F12" s="197">
        <f>SUM('[5]All Reg'!$B$16:$H$16)</f>
        <v>28</v>
      </c>
      <c r="J12" s="193" t="s">
        <v>91</v>
      </c>
    </row>
    <row r="13" spans="1:15" ht="24" x14ac:dyDescent="0.2">
      <c r="A13" s="196" t="s">
        <v>159</v>
      </c>
      <c r="B13" s="197">
        <f>SUM('[1]All Reg'!$B$18:$H$18)</f>
        <v>251</v>
      </c>
      <c r="C13" s="197">
        <f>SUM('[2]All Reg'!$B$18:$H$18)</f>
        <v>47</v>
      </c>
      <c r="D13" s="197">
        <f>SUM('[3]All Reg'!$B$18:$H$18)</f>
        <v>59</v>
      </c>
      <c r="E13" s="197">
        <f>SUM('[4]All Reg'!$B$18:$H$18)</f>
        <v>75</v>
      </c>
      <c r="F13" s="197">
        <f>SUM('[5]All Reg'!$B$18:$H$18)</f>
        <v>1</v>
      </c>
      <c r="J13" s="214" t="s">
        <v>160</v>
      </c>
      <c r="K13" s="215" t="s">
        <v>12</v>
      </c>
      <c r="L13" s="215" t="s">
        <v>106</v>
      </c>
      <c r="M13" s="215" t="s">
        <v>129</v>
      </c>
      <c r="N13" s="215" t="s">
        <v>98</v>
      </c>
      <c r="O13" s="215" t="s">
        <v>190</v>
      </c>
    </row>
    <row r="14" spans="1:15" x14ac:dyDescent="0.2">
      <c r="A14" s="196" t="s">
        <v>178</v>
      </c>
      <c r="B14" s="197">
        <f>SUM('[1]All Reg'!$B$19:$H$19)</f>
        <v>102</v>
      </c>
      <c r="C14" s="197">
        <f>SUM('[2]All Reg'!$B$19:$H$19)</f>
        <v>354</v>
      </c>
      <c r="D14" s="197">
        <f>SUM('[3]All Reg'!$B$19:$H$19)</f>
        <v>116</v>
      </c>
      <c r="E14" s="197">
        <f>SUM('[4]All Reg'!$B$19:$H$19)</f>
        <v>94</v>
      </c>
      <c r="F14" s="197">
        <f>SUM('[5]All Reg'!$B$19:$H$19)</f>
        <v>139</v>
      </c>
      <c r="J14" s="196" t="s">
        <v>33</v>
      </c>
      <c r="K14" s="197">
        <f>'[6]2007-2008 appr caseload'!$H$3</f>
        <v>672</v>
      </c>
      <c r="L14" s="197">
        <f>'[6]2008-2009 appr caseload'!$H$3</f>
        <v>292</v>
      </c>
      <c r="M14" s="197">
        <f>'[6]2009-2010 appr caseload'!$H$3</f>
        <v>273</v>
      </c>
      <c r="N14" s="197">
        <f>'[6]2010-2011 appr caseload'!$H$3</f>
        <v>184</v>
      </c>
      <c r="O14" s="197">
        <f>'[6]2011-2012 appr caseload'!$H$3</f>
        <v>95</v>
      </c>
    </row>
    <row r="15" spans="1:15" x14ac:dyDescent="0.2">
      <c r="A15" s="198" t="s">
        <v>184</v>
      </c>
      <c r="B15" s="197">
        <f>SUM('[1]All Reg'!$B$22:$H$22)</f>
        <v>614</v>
      </c>
      <c r="C15" s="197">
        <f>SUM('[2]All Reg'!$B$22:$H$22)</f>
        <v>455</v>
      </c>
      <c r="D15" s="197">
        <f>SUM('[3]All Reg'!$B$22:$H$22)</f>
        <v>440</v>
      </c>
      <c r="E15" s="197">
        <f>SUM('[4]All Reg'!$B$22:$H$22)</f>
        <v>233</v>
      </c>
      <c r="F15" s="197">
        <f>SUM('[5]All Reg'!$B$22:$H$22)</f>
        <v>160</v>
      </c>
      <c r="J15" s="203" t="s">
        <v>34</v>
      </c>
      <c r="K15" s="204">
        <f>'[6]2007-2008 prog caseload'!$H$3</f>
        <v>90</v>
      </c>
      <c r="L15" s="204">
        <f>'[6]2008-2009 prog caseload'!$H$3</f>
        <v>86</v>
      </c>
      <c r="M15" s="204">
        <f>'[6]2009-2010 prog caseload'!$H$3</f>
        <v>51</v>
      </c>
      <c r="N15" s="204">
        <f>'[6]2010-2011 prog caseload'!$H$3</f>
        <v>32</v>
      </c>
      <c r="O15" s="204">
        <f>'[6]2011-2012 prog caseload'!$H$3</f>
        <v>30</v>
      </c>
    </row>
    <row r="16" spans="1:15" x14ac:dyDescent="0.2">
      <c r="A16" s="196" t="s">
        <v>183</v>
      </c>
      <c r="B16" s="197">
        <f>SUM('[1]All Reg'!$B$24:$H$24)</f>
        <v>88</v>
      </c>
      <c r="C16" s="197">
        <f>SUM('[2]All Reg'!$B$24:$H$24)</f>
        <v>85</v>
      </c>
      <c r="D16" s="197">
        <f>SUM('[3]All Reg'!$B$24:$H$24)</f>
        <v>106</v>
      </c>
      <c r="E16" s="197">
        <f>SUM('[4]All Reg'!$B$24:$H$24)</f>
        <v>59</v>
      </c>
      <c r="F16" s="197">
        <f>SUM('[5]All Reg'!$B$24:$H$24)</f>
        <v>20</v>
      </c>
      <c r="J16" s="196" t="s">
        <v>32</v>
      </c>
      <c r="K16" s="197">
        <f>SUM('[1]All Reg'!$B$4:$H$4)</f>
        <v>218</v>
      </c>
      <c r="L16" s="197">
        <f>SUM('[2]All Reg'!$B$4:$H$4)</f>
        <v>194</v>
      </c>
      <c r="M16" s="197">
        <f>SUM('[3]All Reg'!$B$4:$H$4)</f>
        <v>57</v>
      </c>
      <c r="N16" s="197">
        <f>SUM('[4]All Reg'!$B$4:$H$4)</f>
        <v>23</v>
      </c>
      <c r="O16" s="197">
        <f>SUM('[5]All Reg'!$B$4:$H$4)</f>
        <v>13</v>
      </c>
    </row>
    <row r="17" spans="1:15" ht="24" x14ac:dyDescent="0.2">
      <c r="A17" s="196" t="s">
        <v>166</v>
      </c>
      <c r="B17" s="197">
        <f>SUM('[4]US Maps (revised)'!$B$8:$H$8)</f>
        <v>29</v>
      </c>
      <c r="C17" s="197">
        <f>SUM('[4]US Maps (revised)'!$B$9:$H$9)</f>
        <v>35</v>
      </c>
      <c r="D17" s="197">
        <f>SUM('[4]US Maps (revised)'!$B$10:$H$10)</f>
        <v>7</v>
      </c>
      <c r="E17" s="197">
        <f>SUM('[4]US Maps (revised)'!$B$11:$H$11)</f>
        <v>0</v>
      </c>
      <c r="F17" s="197">
        <f>SUM('[5]US Maps (revised)'!$B$11:$H$11)</f>
        <v>0</v>
      </c>
      <c r="J17" s="196" t="s">
        <v>192</v>
      </c>
      <c r="K17" s="197"/>
      <c r="L17" s="197"/>
      <c r="M17" s="197"/>
      <c r="N17" s="197">
        <f>SUM('[4]Appr Reg'!$B$4:$H$4)</f>
        <v>20</v>
      </c>
      <c r="O17" s="197">
        <f>SUM('[5]Appr Reg'!$B$4:$H$4)</f>
        <v>13</v>
      </c>
    </row>
    <row r="18" spans="1:15" x14ac:dyDescent="0.2">
      <c r="A18" s="196" t="s">
        <v>172</v>
      </c>
      <c r="B18" s="197">
        <f>SUM('[1]All Reg'!$B$8:$H$9, '[1]All Reg'!$B$13:$H$15, '[1]All Reg'!$B$5:$H$5, '[1]All Reg'!$B$20:$H$20)</f>
        <v>1371</v>
      </c>
      <c r="C18" s="197">
        <f>SUM('[2]All Reg'!$B$8:$H$9, '[2]All Reg'!$B$13:$H$15, '[2]All Reg'!$B$5:$H$5, '[2]All Reg'!$B$27:$H$27, '[2]All Reg'!$B$20:$H$20)</f>
        <v>574</v>
      </c>
      <c r="D18" s="197">
        <f>SUM('[3]All Reg'!$B$8:$H$9, '[3]All Reg'!$B$13:$H$15, '[3]All Reg'!$B$5:$H$5, '[3]All Reg'!$B$27:$H$27, '[3]All Reg'!$B$20:$H$20)</f>
        <v>143</v>
      </c>
      <c r="E18" s="197">
        <f>SUM('[4]All Reg'!$B$8:$H$8, '[4]All Reg'!$B$13:$H$15, '[4]All Reg'!$B$5:$H$5, '[4]All Reg'!$B$27:$H$27, '[4]All Reg'!$B$9:$H$9)</f>
        <v>0</v>
      </c>
      <c r="F18" s="197">
        <f>SUM('[5]All Reg'!$B$8:$H$8, '[5]All Reg'!$B$13:$H$15, '[5]All Reg'!$B$5:$H$5, '[5]All Reg'!$B$27:$H$27, '[5]All Reg'!$B$9:$H$9)</f>
        <v>0</v>
      </c>
      <c r="J18" s="216" t="s">
        <v>35</v>
      </c>
      <c r="K18" s="218">
        <f>SUM('[1]Completions (all)'!$B$4:$H$4)</f>
        <v>381</v>
      </c>
      <c r="L18" s="218">
        <f>SUM('[2]Completions (all)'!$B$4:$H$4)</f>
        <v>295</v>
      </c>
      <c r="M18" s="218">
        <f>SUM('[3]Completions (all)'!$B$4:$H$4)</f>
        <v>60</v>
      </c>
      <c r="N18" s="218">
        <f>SUM('[4]Completions (all)'!$B$4:$H$4)</f>
        <v>42</v>
      </c>
      <c r="O18" s="218">
        <f>SUM('[5]Completions (all)'!$B$4:$H$4)</f>
        <v>14</v>
      </c>
    </row>
    <row r="19" spans="1:15" x14ac:dyDescent="0.2">
      <c r="A19" s="196" t="s">
        <v>177</v>
      </c>
      <c r="B19" s="197">
        <f>SUM('[1]All Reg'!$B$17:$H$17)</f>
        <v>0</v>
      </c>
      <c r="C19" s="197">
        <f>SUM('[2]All Reg'!$B$17:$H$17)</f>
        <v>0</v>
      </c>
      <c r="D19" s="197">
        <f>SUM('[3]All Reg'!$B$17:$H$17)</f>
        <v>0</v>
      </c>
      <c r="E19" s="197">
        <f>SUM('[4]All Reg'!$B$17:$H$17)</f>
        <v>0</v>
      </c>
      <c r="F19" s="197">
        <f>SUM('[5]All Reg'!$B$17:$H$17)</f>
        <v>0</v>
      </c>
      <c r="J19" s="216" t="s">
        <v>36</v>
      </c>
      <c r="K19" s="218">
        <f>SUM('[1]Agreements Cancelled (all)'!$B$4:$H$4)</f>
        <v>91</v>
      </c>
      <c r="L19" s="218">
        <f>SUM('[2]Agreements Cancelled (all)'!$B$4:$H$4)</f>
        <v>31</v>
      </c>
      <c r="M19" s="218">
        <f>SUM('[3]Agreements Cancelled (all)'!$B$4:$H$4)</f>
        <v>86</v>
      </c>
      <c r="N19" s="218">
        <f>SUM('[4]Agreements Cancelled (all)'!$B$4:$H$4)</f>
        <v>26</v>
      </c>
      <c r="O19" s="218">
        <f>SUM('[5]Agreements Cancelled (all)'!$B$4:$H$4)</f>
        <v>14</v>
      </c>
    </row>
    <row r="20" spans="1:15" x14ac:dyDescent="0.2">
      <c r="B20" s="226">
        <f>SUM(B3:B19)</f>
        <v>3427</v>
      </c>
      <c r="C20" s="226">
        <f>SUM(C3:C19)</f>
        <v>2782</v>
      </c>
      <c r="D20" s="226">
        <f>SUM(D3:D19)</f>
        <v>2186</v>
      </c>
      <c r="E20" s="226">
        <f>SUM(E3:E19)</f>
        <v>1666</v>
      </c>
      <c r="F20" s="226">
        <f>SUM(F3:F19)</f>
        <v>1093</v>
      </c>
      <c r="J20" s="210" t="s">
        <v>37</v>
      </c>
      <c r="K20" s="204">
        <f>'[6]2007-2008 VA prog '!$H$3</f>
        <v>37</v>
      </c>
      <c r="L20" s="204">
        <f>'[6]2008-2009 VA Prog'!$H$3</f>
        <v>40</v>
      </c>
      <c r="M20" s="204">
        <f>'[6]2009-2010 VA Prog'!$H$3</f>
        <v>34</v>
      </c>
      <c r="N20" s="204">
        <f>'[6]2010-2011 VA Prog'!$H$3</f>
        <v>23</v>
      </c>
      <c r="O20" s="204">
        <f>'[6]2011-2012 VA Prog'!$H$3</f>
        <v>22</v>
      </c>
    </row>
    <row r="21" spans="1:15" x14ac:dyDescent="0.2">
      <c r="J21" s="205" t="s">
        <v>68</v>
      </c>
      <c r="K21" s="204">
        <f>'[6]2007-2008 Past Due'!$H$3</f>
        <v>219</v>
      </c>
      <c r="L21" s="204">
        <f>'[6]2008-2009 Past Due'!$H$3</f>
        <v>14</v>
      </c>
      <c r="M21" s="204">
        <f>'[6]2009-2010 Past Due'!$H$3</f>
        <v>18</v>
      </c>
      <c r="N21" s="204">
        <f>'[6]2010-2011 Past Due'!$H$3</f>
        <v>60</v>
      </c>
      <c r="O21" s="204">
        <f>'[6]2011-2012 Past Due'!$H$3</f>
        <v>11</v>
      </c>
    </row>
    <row r="22" spans="1:15" x14ac:dyDescent="0.2">
      <c r="A22" s="392" t="s">
        <v>20</v>
      </c>
      <c r="B22" s="392"/>
      <c r="C22" s="392"/>
      <c r="D22" s="392"/>
      <c r="E22" s="392"/>
      <c r="F22" s="302"/>
    </row>
    <row r="23" spans="1:15" x14ac:dyDescent="0.2">
      <c r="A23" s="194" t="s">
        <v>160</v>
      </c>
      <c r="B23" s="195" t="s">
        <v>12</v>
      </c>
      <c r="C23" s="195" t="s">
        <v>106</v>
      </c>
      <c r="D23" s="195" t="s">
        <v>129</v>
      </c>
      <c r="E23" s="195" t="s">
        <v>98</v>
      </c>
      <c r="F23" s="206" t="s">
        <v>190</v>
      </c>
    </row>
    <row r="24" spans="1:15" x14ac:dyDescent="0.2">
      <c r="A24" s="196" t="s">
        <v>164</v>
      </c>
      <c r="B24" s="197">
        <f>'[6]2007-2008 appr caseload'!$H$3</f>
        <v>672</v>
      </c>
      <c r="C24" s="197">
        <f>'[6]2008-2009 appr caseload'!$H$3</f>
        <v>292</v>
      </c>
      <c r="D24" s="197">
        <f>'[6]2009-2010 appr caseload'!$H$3</f>
        <v>273</v>
      </c>
      <c r="E24" s="197">
        <f>'[6]2010-2011 appr caseload'!$H$3</f>
        <v>184</v>
      </c>
      <c r="F24" s="197">
        <f>'[6]2011-2012 appr caseload'!$H$3</f>
        <v>95</v>
      </c>
      <c r="J24" s="193" t="s">
        <v>133</v>
      </c>
    </row>
    <row r="25" spans="1:15" ht="24" x14ac:dyDescent="0.2">
      <c r="A25" s="196" t="s">
        <v>180</v>
      </c>
      <c r="B25" s="197">
        <f>'[6]2007-2008 appr caseload'!$H$4</f>
        <v>1053</v>
      </c>
      <c r="C25" s="197">
        <f>'[6]2008-2009 appr caseload'!$H$4</f>
        <v>973</v>
      </c>
      <c r="D25" s="197">
        <f>'[6]2009-2010 appr caseload'!$H$4</f>
        <v>831</v>
      </c>
      <c r="E25" s="197">
        <f>'[6]2010-2011 appr caseload'!$H$4</f>
        <v>402</v>
      </c>
      <c r="F25" s="197">
        <f>'[6]2011-2012 appr caseload'!$H$4</f>
        <v>503</v>
      </c>
      <c r="J25" s="194" t="s">
        <v>160</v>
      </c>
      <c r="K25" s="195" t="s">
        <v>12</v>
      </c>
      <c r="L25" s="195" t="s">
        <v>106</v>
      </c>
      <c r="M25" s="195" t="s">
        <v>129</v>
      </c>
      <c r="N25" s="195" t="s">
        <v>98</v>
      </c>
      <c r="O25" s="195" t="s">
        <v>190</v>
      </c>
    </row>
    <row r="26" spans="1:15" x14ac:dyDescent="0.2">
      <c r="A26" s="196" t="s">
        <v>162</v>
      </c>
      <c r="B26" s="197">
        <f>'[6]2007-2008 appr caseload'!$H$5</f>
        <v>475</v>
      </c>
      <c r="C26" s="197">
        <f>'[6]2008-2009 appr caseload'!$H$5</f>
        <v>566</v>
      </c>
      <c r="D26" s="197">
        <f>'[6]2009-2010 appr caseload'!$H$5</f>
        <v>533</v>
      </c>
      <c r="E26" s="197">
        <f>'[6]2010-2011 appr caseload'!$H$5</f>
        <v>260</v>
      </c>
      <c r="F26" s="197">
        <f>'[6]2011-2012 appr caseload'!$H$5</f>
        <v>232</v>
      </c>
      <c r="J26" s="211" t="s">
        <v>33</v>
      </c>
      <c r="K26" s="197">
        <f>'[6]2007-2008 appr caseload'!$H$4</f>
        <v>1053</v>
      </c>
      <c r="L26" s="197">
        <f>'[6]2008-2009 appr caseload'!$H$4</f>
        <v>973</v>
      </c>
      <c r="M26" s="197">
        <f>'[6]2009-2010 appr caseload'!$H$4</f>
        <v>831</v>
      </c>
      <c r="N26" s="197">
        <f>'[6]2010-2011 appr caseload'!$H$4</f>
        <v>402</v>
      </c>
      <c r="O26" s="197">
        <f>'[6]2011-2012 appr caseload'!$H$4</f>
        <v>503</v>
      </c>
    </row>
    <row r="27" spans="1:15" x14ac:dyDescent="0.2">
      <c r="A27" s="198" t="s">
        <v>97</v>
      </c>
      <c r="B27" s="197">
        <f>'[6]2007-2008 appr caseload'!$H$6</f>
        <v>0</v>
      </c>
      <c r="C27" s="197">
        <f>'[6]2008-2009 appr caseload'!$H$6</f>
        <v>0</v>
      </c>
      <c r="D27" s="197">
        <f>'[6]2009-2010 appr caseload'!$H$6</f>
        <v>22</v>
      </c>
      <c r="E27" s="197">
        <f>'[6]2010-2011 appr caseload'!$H$6</f>
        <v>12</v>
      </c>
      <c r="F27" s="197">
        <f>'[6]2011-2012 appr caseload'!$H$6</f>
        <v>6</v>
      </c>
      <c r="J27" s="212" t="s">
        <v>34</v>
      </c>
      <c r="K27" s="204">
        <f>'[6]2007-2008 prog caseload'!$H$4</f>
        <v>92</v>
      </c>
      <c r="L27" s="204">
        <f>'[6]2008-2009 prog caseload'!$H$4</f>
        <v>101</v>
      </c>
      <c r="M27" s="204">
        <f>'[6]2009-2010 prog caseload'!$H$4</f>
        <v>38</v>
      </c>
      <c r="N27" s="204">
        <f>'[6]2010-2011 prog caseload'!$H$4</f>
        <v>24</v>
      </c>
      <c r="O27" s="204">
        <f>'[6]2011-2012 prog caseload'!$H$4</f>
        <v>18</v>
      </c>
    </row>
    <row r="28" spans="1:15" x14ac:dyDescent="0.2">
      <c r="A28" s="198" t="s">
        <v>181</v>
      </c>
      <c r="B28" s="197">
        <f>'[6]2007-2008 appr caseload'!$H$7</f>
        <v>57</v>
      </c>
      <c r="C28" s="197">
        <f>'[6]2008-2009 appr caseload'!$H$7</f>
        <v>48</v>
      </c>
      <c r="D28" s="197">
        <f>'[6]2009-2010 appr caseload'!$H$7</f>
        <v>571</v>
      </c>
      <c r="E28" s="197">
        <f>'[6]2010-2011 appr caseload'!$H$7</f>
        <v>267</v>
      </c>
      <c r="F28" s="197">
        <f>'[6]2011-2012 appr caseload'!$H$7</f>
        <v>212</v>
      </c>
      <c r="J28" s="211" t="s">
        <v>32</v>
      </c>
      <c r="K28" s="197">
        <f>SUM('[1]All Reg'!$B$21:$H$21)</f>
        <v>187</v>
      </c>
      <c r="L28" s="197">
        <f>SUM('[2]All Reg'!$B$21:$H$21)</f>
        <v>276</v>
      </c>
      <c r="M28" s="197">
        <f>SUM('[3]All Reg'!$B$21:$H$21)</f>
        <v>214</v>
      </c>
      <c r="N28" s="197">
        <f>SUM('[4]All Reg'!$B$21:$H$21)</f>
        <v>184</v>
      </c>
      <c r="O28" s="197">
        <f>SUM('[5]All Reg'!$B$21:$H$21)</f>
        <v>249</v>
      </c>
    </row>
    <row r="29" spans="1:15" ht="24" x14ac:dyDescent="0.2">
      <c r="A29" s="198" t="s">
        <v>163</v>
      </c>
      <c r="B29" s="197">
        <f>'[6]2007-2008 appr caseload'!$H$8</f>
        <v>1216</v>
      </c>
      <c r="C29" s="197">
        <f>'[6]2008-2009 appr caseload'!$H$8</f>
        <v>902</v>
      </c>
      <c r="D29" s="197">
        <f>'[6]2009-2010 appr caseload'!$H$8</f>
        <v>856</v>
      </c>
      <c r="E29" s="197">
        <f>'[6]2010-2011 appr caseload'!$H$8</f>
        <v>282</v>
      </c>
      <c r="F29" s="197">
        <f>'[6]2011-2012 appr caseload'!$H$8</f>
        <v>313</v>
      </c>
      <c r="J29" s="196" t="s">
        <v>192</v>
      </c>
      <c r="K29" s="197"/>
      <c r="L29" s="197"/>
      <c r="M29" s="197"/>
      <c r="N29" s="197">
        <f>SUM('[4]Appr Reg'!$B$21:$H$21)</f>
        <v>184</v>
      </c>
      <c r="O29" s="197">
        <f>SUM('[5]Appr Reg'!$B$21:$H$21)</f>
        <v>249</v>
      </c>
    </row>
    <row r="30" spans="1:15" x14ac:dyDescent="0.2">
      <c r="A30" s="196" t="s">
        <v>117</v>
      </c>
      <c r="B30" s="197">
        <f>'[6]2007-2008 appr caseload'!$H$9</f>
        <v>221</v>
      </c>
      <c r="C30" s="197">
        <f>'[6]2008-2009 appr caseload'!$H$9</f>
        <v>1324</v>
      </c>
      <c r="D30" s="197">
        <f>'[6]2009-2010 appr caseload'!$H$9</f>
        <v>1173</v>
      </c>
      <c r="E30" s="197">
        <f>'[6]2010-2011 appr caseload'!$H$9</f>
        <v>657</v>
      </c>
      <c r="F30" s="197">
        <f>'[6]2011-2012 appr caseload'!$H$9</f>
        <v>674</v>
      </c>
      <c r="J30" s="219" t="s">
        <v>35</v>
      </c>
      <c r="K30" s="218">
        <f>SUM('[1]Completions (all)'!$B$21:$H$21)</f>
        <v>68</v>
      </c>
      <c r="L30" s="218">
        <f>SUM('[2]Completions (all)'!$B$21:$H$21)</f>
        <v>165</v>
      </c>
      <c r="M30" s="218">
        <f>SUM('[3]Completions (all)'!$B$21:$H$21)</f>
        <v>435</v>
      </c>
      <c r="N30" s="218">
        <f>SUM('[4]Completions (all)'!$B$21:$H$21)</f>
        <v>255</v>
      </c>
      <c r="O30" s="218">
        <f>SUM('[5]Completions (all)'!$B$21:$H$21)</f>
        <v>63</v>
      </c>
    </row>
    <row r="31" spans="1:15" x14ac:dyDescent="0.2">
      <c r="A31" s="196" t="s">
        <v>182</v>
      </c>
      <c r="B31" s="197">
        <f>'[6]2007-2008 appr caseload'!$H$10</f>
        <v>0</v>
      </c>
      <c r="C31" s="197">
        <f>'[6]2008-2009 appr caseload'!$H$10</f>
        <v>0</v>
      </c>
      <c r="D31" s="197">
        <f>'[6]2009-2010 appr caseload'!$H$10</f>
        <v>0</v>
      </c>
      <c r="E31" s="197">
        <f>'[6]2010-2011 appr caseload'!$H$10</f>
        <v>0</v>
      </c>
      <c r="F31" s="197">
        <f>'[6]2011-2012 appr caseload'!$H$10</f>
        <v>0</v>
      </c>
      <c r="J31" s="219" t="s">
        <v>36</v>
      </c>
      <c r="K31" s="218">
        <f>SUM('[1]Agreements Cancelled (all)'!$B$21:$H$21)</f>
        <v>202</v>
      </c>
      <c r="L31" s="218">
        <f>SUM('[2]Agreements Cancelled (all)'!$B$21:$H$21)</f>
        <v>59</v>
      </c>
      <c r="M31" s="218">
        <f>SUM('[3]Agreements Cancelled (all)'!$B$21:$H$21)</f>
        <v>12</v>
      </c>
      <c r="N31" s="218">
        <f>SUM('[4]Agreements Cancelled (all)'!$B$21:$H$21)</f>
        <v>192</v>
      </c>
      <c r="O31" s="218">
        <f>SUM('[5]Agreements Cancelled (all)'!$B$21:$H$21)</f>
        <v>17</v>
      </c>
    </row>
    <row r="32" spans="1:15" x14ac:dyDescent="0.2">
      <c r="A32" s="196" t="s">
        <v>143</v>
      </c>
      <c r="B32" s="197">
        <f>'[6]2007-2008 appr caseload'!$H$11</f>
        <v>0</v>
      </c>
      <c r="C32" s="197">
        <f>'[6]2008-2009 appr caseload'!$H$11</f>
        <v>252</v>
      </c>
      <c r="D32" s="197">
        <f>'[6]2009-2010 appr caseload'!$H$11</f>
        <v>407</v>
      </c>
      <c r="E32" s="197">
        <f>'[6]2010-2011 appr caseload'!$H$11</f>
        <v>285</v>
      </c>
      <c r="F32" s="197">
        <f>'[6]2011-2012 appr caseload'!$H$11</f>
        <v>168</v>
      </c>
      <c r="J32" s="213" t="s">
        <v>37</v>
      </c>
      <c r="K32" s="204">
        <f>'[6]2007-2008 VA prog '!$H$4</f>
        <v>21</v>
      </c>
      <c r="L32" s="204">
        <f>'[6]2008-2009 VA Prog'!$H$4</f>
        <v>23</v>
      </c>
      <c r="M32" s="204">
        <f>'[6]2009-2010 VA Prog'!$H$4</f>
        <v>22</v>
      </c>
      <c r="N32" s="204">
        <f>'[6]2010-2011 VA Prog'!$H$4</f>
        <v>17</v>
      </c>
      <c r="O32" s="204">
        <f>'[6]2011-2012 VA Prog'!$H$4</f>
        <v>15</v>
      </c>
    </row>
    <row r="33" spans="1:15" x14ac:dyDescent="0.2">
      <c r="A33" s="196" t="s">
        <v>158</v>
      </c>
      <c r="B33" s="197">
        <f>'[6]2007-2008 appr caseload'!$H$12</f>
        <v>681</v>
      </c>
      <c r="C33" s="197">
        <f>'[6]2008-2009 appr caseload'!$H$12</f>
        <v>708</v>
      </c>
      <c r="D33" s="197">
        <f>'[6]2009-2010 appr caseload'!$H$12</f>
        <v>352</v>
      </c>
      <c r="E33" s="197">
        <f>'[6]2010-2011 appr caseload'!$H$12</f>
        <v>116</v>
      </c>
      <c r="F33" s="197">
        <f>'[6]2011-2012 appr caseload'!$H$12</f>
        <v>123</v>
      </c>
      <c r="J33" s="205" t="s">
        <v>68</v>
      </c>
      <c r="K33" s="204">
        <f>'[6]2007-2008 Past Due (no army)'!$H$4</f>
        <v>53</v>
      </c>
      <c r="L33" s="204">
        <f>'[6]2008-2009 Past Due (no army)'!$H$4</f>
        <v>60</v>
      </c>
      <c r="M33" s="204">
        <f>'[6]2009-2010 Past Due (no army)'!$H$4</f>
        <v>102</v>
      </c>
      <c r="N33" s="204">
        <f>'[6]2010-2011 Past Due (no army)'!$H$4</f>
        <v>28</v>
      </c>
      <c r="O33" s="204">
        <f>'[6]2011-2012 Past Due (no army)'!$H$4</f>
        <v>18</v>
      </c>
    </row>
    <row r="34" spans="1:15" x14ac:dyDescent="0.2">
      <c r="A34" s="196" t="s">
        <v>159</v>
      </c>
      <c r="B34" s="197">
        <f>'[6]2007-2008 appr caseload'!$H$13</f>
        <v>1361</v>
      </c>
      <c r="C34" s="197">
        <f>'[6]2008-2009 appr caseload'!$H$13</f>
        <v>691</v>
      </c>
      <c r="D34" s="197">
        <f>'[6]2009-2010 appr caseload'!$H$13</f>
        <v>599</v>
      </c>
      <c r="E34" s="197">
        <f>'[6]2010-2011 appr caseload'!$H$13</f>
        <v>494</v>
      </c>
      <c r="F34" s="197">
        <f>'[6]2011-2012 appr caseload'!$H$13</f>
        <v>349</v>
      </c>
    </row>
    <row r="35" spans="1:15" x14ac:dyDescent="0.2">
      <c r="A35" s="196" t="s">
        <v>178</v>
      </c>
      <c r="B35" s="197">
        <f>'[6]2007-2008 appr caseload'!$H$14</f>
        <v>832</v>
      </c>
      <c r="C35" s="197">
        <f>'[6]2008-2009 appr caseload'!$H$14</f>
        <v>812</v>
      </c>
      <c r="D35" s="197">
        <f>'[6]2009-2010 appr caseload'!$H$14</f>
        <v>710</v>
      </c>
      <c r="E35" s="197">
        <f>'[6]2010-2011 appr caseload'!$H$14</f>
        <v>419</v>
      </c>
      <c r="F35" s="197">
        <f>'[6]2011-2012 appr caseload'!$H$14</f>
        <v>480</v>
      </c>
    </row>
    <row r="36" spans="1:15" x14ac:dyDescent="0.2">
      <c r="A36" s="198" t="s">
        <v>184</v>
      </c>
      <c r="B36" s="197">
        <f>'[6]2007-2008 appr caseload'!$H$15</f>
        <v>1144</v>
      </c>
      <c r="C36" s="197">
        <f>'[6]2008-2009 appr caseload'!$H$15</f>
        <v>833</v>
      </c>
      <c r="D36" s="197">
        <f>'[6]2009-2010 appr caseload'!$H$15</f>
        <v>638</v>
      </c>
      <c r="E36" s="197">
        <f>'[6]2010-2011 appr caseload'!$H$15</f>
        <v>247</v>
      </c>
      <c r="F36" s="197">
        <f>'[6]2011-2012 appr caseload'!$H$15</f>
        <v>289</v>
      </c>
      <c r="J36" s="193" t="s">
        <v>19</v>
      </c>
    </row>
    <row r="37" spans="1:15" ht="24" x14ac:dyDescent="0.2">
      <c r="A37" s="196" t="s">
        <v>183</v>
      </c>
      <c r="B37" s="197">
        <f>'[6]2007-2008 appr caseload'!$H$16</f>
        <v>56</v>
      </c>
      <c r="C37" s="197">
        <f>'[6]2008-2009 appr caseload'!$H$16</f>
        <v>555</v>
      </c>
      <c r="D37" s="197">
        <f>'[6]2009-2010 appr caseload'!$H$16</f>
        <v>556</v>
      </c>
      <c r="E37" s="197">
        <f>'[6]2010-2011 appr caseload'!$H$16</f>
        <v>233</v>
      </c>
      <c r="F37" s="197">
        <f>'[6]2011-2012 appr caseload'!$H$16</f>
        <v>194</v>
      </c>
      <c r="J37" s="214" t="s">
        <v>160</v>
      </c>
      <c r="K37" s="215" t="s">
        <v>12</v>
      </c>
      <c r="L37" s="215" t="s">
        <v>106</v>
      </c>
      <c r="M37" s="215" t="s">
        <v>129</v>
      </c>
      <c r="N37" s="215" t="s">
        <v>98</v>
      </c>
      <c r="O37" s="215" t="s">
        <v>190</v>
      </c>
    </row>
    <row r="38" spans="1:15" x14ac:dyDescent="0.2">
      <c r="A38" s="196" t="s">
        <v>172</v>
      </c>
      <c r="B38" s="197">
        <f>'[6]2007-2008 appr caseload'!$H$30</f>
        <v>3629</v>
      </c>
      <c r="C38" s="197">
        <f>'[6]2008-2009 appr caseload'!$H$29</f>
        <v>1861</v>
      </c>
      <c r="D38" s="197">
        <f>'[6]2009-2010 appr caseload'!$H$26</f>
        <v>0</v>
      </c>
      <c r="E38" s="197">
        <f>'[6]2010-2011 appr caseload'!$H$28</f>
        <v>0</v>
      </c>
      <c r="F38" s="197">
        <f>'[6]2011-2012 appr caseload'!$H$28</f>
        <v>0</v>
      </c>
      <c r="J38" s="196" t="s">
        <v>33</v>
      </c>
      <c r="K38" s="197">
        <f>'[6]2007-2008 appr caseload'!$H$5</f>
        <v>475</v>
      </c>
      <c r="L38" s="197">
        <f>'[6]2008-2009 appr caseload'!$H$5</f>
        <v>566</v>
      </c>
      <c r="M38" s="197">
        <f>'[6]2009-2010 appr caseload'!$H$5</f>
        <v>533</v>
      </c>
      <c r="N38" s="197">
        <f>'[6]2010-2011 appr caseload'!$H$5</f>
        <v>260</v>
      </c>
      <c r="O38" s="197">
        <f>'[6]2011-2012 appr caseload'!$H$5</f>
        <v>232</v>
      </c>
    </row>
    <row r="39" spans="1:15" x14ac:dyDescent="0.2">
      <c r="A39" s="199"/>
      <c r="B39" s="200">
        <f>SUM(B24:B38)</f>
        <v>11397</v>
      </c>
      <c r="C39" s="200">
        <f>SUM(C24:C38)</f>
        <v>9817</v>
      </c>
      <c r="D39" s="200">
        <f>SUM(D24:D38)</f>
        <v>7521</v>
      </c>
      <c r="E39" s="200">
        <f>SUM(E24:E38)</f>
        <v>3858</v>
      </c>
      <c r="F39" s="200">
        <f>SUM(F24:F38)</f>
        <v>3638</v>
      </c>
      <c r="J39" s="203" t="s">
        <v>34</v>
      </c>
      <c r="K39" s="204">
        <f>'[6]2007-2008 prog caseload'!$H$5</f>
        <v>86</v>
      </c>
      <c r="L39" s="204">
        <f>'[6]2008-2009 prog caseload'!$H$5</f>
        <v>87</v>
      </c>
      <c r="M39" s="204">
        <f>'[6]2009-2010 prog caseload'!$H$5</f>
        <v>44</v>
      </c>
      <c r="N39" s="204">
        <f>'[6]2010-2011 prog caseload'!$H$5</f>
        <v>36</v>
      </c>
      <c r="O39" s="204">
        <f>'[6]2011-2012 prog caseload'!$H$5</f>
        <v>38</v>
      </c>
    </row>
    <row r="40" spans="1:15" x14ac:dyDescent="0.2">
      <c r="A40" s="138"/>
      <c r="B40" s="138"/>
      <c r="C40" s="138"/>
      <c r="D40" s="138"/>
      <c r="E40" s="138"/>
      <c r="F40" s="138"/>
      <c r="J40" s="196" t="s">
        <v>32</v>
      </c>
      <c r="K40" s="197">
        <f>SUM('[1]All Reg'!$B$7:$H$7)</f>
        <v>134</v>
      </c>
      <c r="L40" s="197">
        <f>SUM('[2]All Reg'!$B$7:$H$7)</f>
        <v>102</v>
      </c>
      <c r="M40" s="197">
        <f>SUM('[3]All Reg'!$B$7:$H$7)</f>
        <v>160</v>
      </c>
      <c r="N40" s="197">
        <f>SUM('[4]All Reg'!$B$7:$H$7)</f>
        <v>32</v>
      </c>
      <c r="O40" s="197">
        <f>SUM('[5]All Reg'!$B$7:$H$7)</f>
        <v>6</v>
      </c>
    </row>
    <row r="41" spans="1:15" ht="24" x14ac:dyDescent="0.2">
      <c r="A41" s="392" t="s">
        <v>13</v>
      </c>
      <c r="B41" s="392"/>
      <c r="C41" s="392"/>
      <c r="D41" s="392"/>
      <c r="E41" s="392"/>
      <c r="F41" s="302"/>
      <c r="J41" s="196" t="s">
        <v>192</v>
      </c>
      <c r="K41" s="197"/>
      <c r="L41" s="197"/>
      <c r="M41" s="197"/>
      <c r="N41" s="197">
        <f>SUM('[4]Appr Reg'!$B$7:$H$7)</f>
        <v>31</v>
      </c>
      <c r="O41" s="197">
        <f>SUM('[5]Appr Reg'!$B$7:$H$7)</f>
        <v>4</v>
      </c>
    </row>
    <row r="42" spans="1:15" x14ac:dyDescent="0.2">
      <c r="A42" s="201" t="s">
        <v>160</v>
      </c>
      <c r="B42" s="202" t="s">
        <v>12</v>
      </c>
      <c r="C42" s="202" t="s">
        <v>106</v>
      </c>
      <c r="D42" s="202" t="s">
        <v>129</v>
      </c>
      <c r="E42" s="202" t="s">
        <v>98</v>
      </c>
      <c r="F42" s="206" t="s">
        <v>190</v>
      </c>
      <c r="J42" s="216" t="s">
        <v>35</v>
      </c>
      <c r="K42" s="218">
        <f>SUM('[1]Completions (all)'!$B$7:$H$7)</f>
        <v>68</v>
      </c>
      <c r="L42" s="218">
        <f>SUM('[2]Completions (all)'!$B$7:$H$7)</f>
        <v>12</v>
      </c>
      <c r="M42" s="218">
        <f>SUM('[3]Completions (all)'!$B$7:$H$7)</f>
        <v>40</v>
      </c>
      <c r="N42" s="218">
        <f>SUM('[4]Completions (all)'!$B$7:$H$7)</f>
        <v>80</v>
      </c>
      <c r="O42" s="218">
        <f>SUM('[5]Completions (all)'!$B$7:$H$7)</f>
        <v>31</v>
      </c>
    </row>
    <row r="43" spans="1:15" x14ac:dyDescent="0.2">
      <c r="A43" s="203" t="s">
        <v>164</v>
      </c>
      <c r="B43" s="204">
        <f>'[6]2007-2008 prog caseload'!$H$3</f>
        <v>90</v>
      </c>
      <c r="C43" s="204">
        <f>'[6]2008-2009 prog caseload'!$H$3</f>
        <v>86</v>
      </c>
      <c r="D43" s="204">
        <f>'[6]2009-2010 prog caseload'!$H$3</f>
        <v>51</v>
      </c>
      <c r="E43" s="204">
        <f>'[6]2010-2011 prog caseload'!$H$3</f>
        <v>32</v>
      </c>
      <c r="F43" s="204">
        <f>'[6]2011-2012 prog caseload'!$H$3</f>
        <v>30</v>
      </c>
      <c r="J43" s="216" t="s">
        <v>36</v>
      </c>
      <c r="K43" s="218">
        <f>SUM('[1]Agreements Cancelled (all)'!$B$7:$H$7)</f>
        <v>71</v>
      </c>
      <c r="L43" s="218">
        <f>SUM('[2]Agreements Cancelled (all)'!$B$7:$H$7)</f>
        <v>17</v>
      </c>
      <c r="M43" s="218">
        <f>SUM('[3]Agreements Cancelled (all)'!$B$7:$H$7)</f>
        <v>119</v>
      </c>
      <c r="N43" s="218">
        <f>SUM('[4]Agreements Cancelled (all)'!$B$7:$H$7)</f>
        <v>66</v>
      </c>
      <c r="O43" s="218">
        <f>SUM('[5]Agreements Cancelled (all)'!$B$7:$H$7)</f>
        <v>34</v>
      </c>
    </row>
    <row r="44" spans="1:15" x14ac:dyDescent="0.2">
      <c r="A44" s="203" t="s">
        <v>180</v>
      </c>
      <c r="B44" s="204">
        <f>'[6]2007-2008 prog caseload'!$H$4</f>
        <v>92</v>
      </c>
      <c r="C44" s="204">
        <f>'[6]2008-2009 prog caseload'!$H$4</f>
        <v>101</v>
      </c>
      <c r="D44" s="204">
        <f>'[6]2009-2010 prog caseload'!$H$4</f>
        <v>38</v>
      </c>
      <c r="E44" s="204">
        <f>'[6]2010-2011 prog caseload'!$H$4</f>
        <v>24</v>
      </c>
      <c r="F44" s="204">
        <f>'[6]2011-2012 prog caseload'!$H$4</f>
        <v>18</v>
      </c>
      <c r="J44" s="210" t="s">
        <v>37</v>
      </c>
      <c r="K44" s="204">
        <f>'[6]2007-2008 VA prog '!$H$5</f>
        <v>23</v>
      </c>
      <c r="L44" s="204">
        <f>'[6]2008-2009 VA Prog'!$H$5</f>
        <v>28</v>
      </c>
      <c r="M44" s="204">
        <f>'[6]2009-2010 VA Prog'!$H$5</f>
        <v>28</v>
      </c>
      <c r="N44" s="204">
        <f>'[6]2010-2011 VA Prog'!$H$5</f>
        <v>20</v>
      </c>
      <c r="O44" s="204">
        <f>'[6]2011-2012 VA Prog'!$H$5</f>
        <v>21</v>
      </c>
    </row>
    <row r="45" spans="1:15" x14ac:dyDescent="0.2">
      <c r="A45" s="203" t="s">
        <v>162</v>
      </c>
      <c r="B45" s="204">
        <f>'[6]2007-2008 prog caseload'!$H$5</f>
        <v>86</v>
      </c>
      <c r="C45" s="204">
        <f>'[6]2008-2009 prog caseload'!$H$5</f>
        <v>87</v>
      </c>
      <c r="D45" s="204">
        <f>'[6]2009-2010 prog caseload'!$H$5</f>
        <v>44</v>
      </c>
      <c r="E45" s="204">
        <f>'[6]2010-2011 prog caseload'!$H$5</f>
        <v>36</v>
      </c>
      <c r="F45" s="204">
        <f>'[6]2011-2012 prog caseload'!$H$5</f>
        <v>38</v>
      </c>
      <c r="J45" s="205" t="s">
        <v>68</v>
      </c>
      <c r="K45" s="204">
        <f>'[6]2007-2008 Past Due'!$H$5</f>
        <v>0</v>
      </c>
      <c r="L45" s="204">
        <f>'[6]2008-2009 Past Due'!$H$5</f>
        <v>125</v>
      </c>
      <c r="M45" s="204">
        <f>'[6]2009-2010 Past Due'!$H$5</f>
        <v>101</v>
      </c>
      <c r="N45" s="204">
        <f>'[6]2010-2011 Past Due'!$H$5</f>
        <v>7</v>
      </c>
      <c r="O45" s="204">
        <f>'[6]2011-2012 Past Due'!$H$5</f>
        <v>24</v>
      </c>
    </row>
    <row r="46" spans="1:15" x14ac:dyDescent="0.2">
      <c r="A46" s="205" t="s">
        <v>97</v>
      </c>
      <c r="B46" s="204">
        <f>'[6]2007-2008 prog caseload'!$H$6</f>
        <v>0</v>
      </c>
      <c r="C46" s="204">
        <f>'[6]2008-2009 prog caseload'!$H$6</f>
        <v>0</v>
      </c>
      <c r="D46" s="204">
        <f>'[6]2009-2010 prog caseload'!$H$6</f>
        <v>6</v>
      </c>
      <c r="E46" s="204">
        <f>'[6]2010-2011 prog caseload'!$H$6</f>
        <v>6</v>
      </c>
      <c r="F46" s="204">
        <f>'[6]2011-2012 prog caseload'!$H$6</f>
        <v>5</v>
      </c>
    </row>
    <row r="47" spans="1:15" x14ac:dyDescent="0.2">
      <c r="A47" s="205" t="s">
        <v>181</v>
      </c>
      <c r="B47" s="204">
        <f>'[6]2007-2008 prog caseload'!$H$7</f>
        <v>13</v>
      </c>
      <c r="C47" s="204">
        <f>'[6]2008-2009 prog caseload'!$H$7</f>
        <v>2</v>
      </c>
      <c r="D47" s="204">
        <f>'[6]2009-2010 prog caseload'!$H$7</f>
        <v>61</v>
      </c>
      <c r="E47" s="204">
        <f>'[6]2010-2011 prog caseload'!$H$7</f>
        <v>53</v>
      </c>
      <c r="F47" s="204">
        <f>'[6]2011-2012 prog caseload'!$H$7</f>
        <v>66</v>
      </c>
    </row>
    <row r="48" spans="1:15" x14ac:dyDescent="0.2">
      <c r="A48" s="205" t="s">
        <v>163</v>
      </c>
      <c r="B48" s="204">
        <f>'[6]2007-2008 prog caseload'!$H$8</f>
        <v>113</v>
      </c>
      <c r="C48" s="204">
        <f>'[6]2008-2009 prog caseload'!$H$8</f>
        <v>95</v>
      </c>
      <c r="D48" s="204">
        <f>'[6]2009-2010 prog caseload'!$H$8</f>
        <v>39</v>
      </c>
      <c r="E48" s="204">
        <f>'[6]2010-2011 prog caseload'!$H$8</f>
        <v>28</v>
      </c>
      <c r="F48" s="204">
        <f>'[6]2011-2012 prog caseload'!$H$8</f>
        <v>25</v>
      </c>
      <c r="J48" s="193" t="s">
        <v>38</v>
      </c>
    </row>
    <row r="49" spans="1:15" ht="24" x14ac:dyDescent="0.2">
      <c r="A49" s="203" t="s">
        <v>117</v>
      </c>
      <c r="B49" s="204">
        <f>'[6]2007-2008 prog caseload'!$H$9</f>
        <v>8</v>
      </c>
      <c r="C49" s="204">
        <f>'[6]2008-2009 prog caseload'!$H$9</f>
        <v>52</v>
      </c>
      <c r="D49" s="204">
        <f>'[6]2009-2010 prog caseload'!$H$9</f>
        <v>54</v>
      </c>
      <c r="E49" s="204">
        <f>'[6]2010-2011 prog caseload'!$H$9</f>
        <v>57</v>
      </c>
      <c r="F49" s="204">
        <f>'[6]2011-2012 prog caseload'!$H$9</f>
        <v>53</v>
      </c>
      <c r="J49" s="214" t="s">
        <v>160</v>
      </c>
      <c r="K49" s="215" t="s">
        <v>12</v>
      </c>
      <c r="L49" s="215" t="s">
        <v>106</v>
      </c>
      <c r="M49" s="215" t="s">
        <v>129</v>
      </c>
      <c r="N49" s="215" t="s">
        <v>98</v>
      </c>
      <c r="O49" s="215" t="s">
        <v>190</v>
      </c>
    </row>
    <row r="50" spans="1:15" x14ac:dyDescent="0.2">
      <c r="A50" s="203" t="s">
        <v>182</v>
      </c>
      <c r="B50" s="204">
        <f>'[6]2007-2008 prog caseload'!$H$10</f>
        <v>0</v>
      </c>
      <c r="C50" s="204">
        <f>'[6]2008-2009 prog caseload'!$H$10</f>
        <v>0</v>
      </c>
      <c r="D50" s="204">
        <f>'[6]2009-2010 prog caseload'!$H$10</f>
        <v>0</v>
      </c>
      <c r="E50" s="204">
        <f>'[6]2010-2011 prog caseload'!$H$10</f>
        <v>0</v>
      </c>
      <c r="F50" s="204">
        <f>'[6]2011-2012 prog caseload'!$H$10</f>
        <v>0</v>
      </c>
      <c r="J50" s="196" t="s">
        <v>33</v>
      </c>
      <c r="K50" s="197">
        <f>'[6]2007-2008 appr caseload'!$H$6</f>
        <v>0</v>
      </c>
      <c r="L50" s="197">
        <f>'[6]2008-2009 appr caseload'!$H$6</f>
        <v>0</v>
      </c>
      <c r="M50" s="197">
        <f>'[6]2009-2010 appr caseload'!$H$6</f>
        <v>22</v>
      </c>
      <c r="N50" s="197">
        <f>'[6]2010-2011 appr caseload'!$H$6</f>
        <v>12</v>
      </c>
      <c r="O50" s="204">
        <f>'[6]2011-2012 appr caseload'!$H$6</f>
        <v>6</v>
      </c>
    </row>
    <row r="51" spans="1:15" x14ac:dyDescent="0.2">
      <c r="A51" s="203" t="s">
        <v>143</v>
      </c>
      <c r="B51" s="204">
        <f>'[6]2007-2008 prog caseload'!$H$11</f>
        <v>0</v>
      </c>
      <c r="C51" s="204">
        <f>'[6]2008-2009 prog caseload'!$H$11</f>
        <v>122</v>
      </c>
      <c r="D51" s="204">
        <f>'[6]2009-2010 prog caseload'!$H$11</f>
        <v>122</v>
      </c>
      <c r="E51" s="204">
        <f>'[6]2010-2011 prog caseload'!$H$11</f>
        <v>76</v>
      </c>
      <c r="F51" s="204">
        <f>'[6]2011-2012 prog caseload'!$H$11</f>
        <v>66</v>
      </c>
      <c r="J51" s="203" t="s">
        <v>34</v>
      </c>
      <c r="K51" s="204">
        <f>'[6]2007-2008 prog caseload'!$H$6</f>
        <v>0</v>
      </c>
      <c r="L51" s="204">
        <f>'[6]2008-2009 prog caseload'!$H$6</f>
        <v>0</v>
      </c>
      <c r="M51" s="204">
        <f>'[6]2009-2010 prog caseload'!$H$6</f>
        <v>6</v>
      </c>
      <c r="N51" s="204">
        <f>'[6]2010-2011 prog caseload'!$H$6</f>
        <v>6</v>
      </c>
      <c r="O51" s="204">
        <f>'[6]2011-2012 prog caseload'!$H$6</f>
        <v>5</v>
      </c>
    </row>
    <row r="52" spans="1:15" x14ac:dyDescent="0.2">
      <c r="A52" s="203" t="s">
        <v>158</v>
      </c>
      <c r="B52" s="204">
        <f>'[6]2007-2008 prog caseload'!$H$12</f>
        <v>220</v>
      </c>
      <c r="C52" s="204">
        <f>'[6]2008-2009 prog caseload'!$H$12</f>
        <v>233</v>
      </c>
      <c r="D52" s="204">
        <f>'[6]2009-2010 prog caseload'!$H$12</f>
        <v>116</v>
      </c>
      <c r="E52" s="204">
        <f>'[6]2010-2011 prog caseload'!$H$12</f>
        <v>57</v>
      </c>
      <c r="F52" s="204">
        <f>'[6]2011-2012 prog caseload'!$H$12</f>
        <v>33</v>
      </c>
      <c r="J52" s="196" t="s">
        <v>32</v>
      </c>
      <c r="K52" s="197">
        <v>0</v>
      </c>
      <c r="L52" s="197">
        <v>0</v>
      </c>
      <c r="M52" s="197">
        <v>0</v>
      </c>
      <c r="N52" s="197">
        <f>SUM('[4]All Reg'!$B$28:$H$28)</f>
        <v>8</v>
      </c>
      <c r="O52" s="197">
        <f>SUM('[5]All Reg'!$B$28:$H$28)</f>
        <v>0</v>
      </c>
    </row>
    <row r="53" spans="1:15" ht="24" x14ac:dyDescent="0.2">
      <c r="A53" s="203" t="s">
        <v>159</v>
      </c>
      <c r="B53" s="204">
        <f>'[6]2007-2008 prog caseload'!$H$13</f>
        <v>120</v>
      </c>
      <c r="C53" s="204">
        <f>'[6]2008-2009 prog caseload'!$H$13</f>
        <v>134</v>
      </c>
      <c r="D53" s="204">
        <f>'[6]2009-2010 prog caseload'!$H$13</f>
        <v>75</v>
      </c>
      <c r="E53" s="204">
        <f>'[6]2010-2011 prog caseload'!$H$13</f>
        <v>42</v>
      </c>
      <c r="F53" s="204">
        <f>'[6]2011-2012 prog caseload'!$H$13</f>
        <v>41</v>
      </c>
      <c r="J53" s="196" t="s">
        <v>192</v>
      </c>
      <c r="K53" s="197"/>
      <c r="L53" s="197"/>
      <c r="M53" s="197"/>
      <c r="N53" s="197">
        <f>SUM('[4]Appr Reg'!$B$28:$H$28)</f>
        <v>8</v>
      </c>
      <c r="O53" s="197">
        <f>SUM('[5]Appr Reg'!$B$28:$H$28)</f>
        <v>0</v>
      </c>
    </row>
    <row r="54" spans="1:15" x14ac:dyDescent="0.2">
      <c r="A54" s="203" t="s">
        <v>178</v>
      </c>
      <c r="B54" s="204">
        <f>'[6]2007-2008 prog caseload'!$H$14</f>
        <v>154</v>
      </c>
      <c r="C54" s="204">
        <f>'[6]2008-2009 prog caseload'!$H$14</f>
        <v>136</v>
      </c>
      <c r="D54" s="204">
        <f>'[6]2009-2010 prog caseload'!$H$14</f>
        <v>106</v>
      </c>
      <c r="E54" s="204">
        <f>'[6]2010-2011 prog caseload'!$H$14</f>
        <v>70</v>
      </c>
      <c r="F54" s="204">
        <f>'[6]2011-2012 prog caseload'!$H$14</f>
        <v>65</v>
      </c>
      <c r="J54" s="216" t="s">
        <v>35</v>
      </c>
      <c r="K54" s="218">
        <v>0</v>
      </c>
      <c r="L54" s="218">
        <v>0</v>
      </c>
      <c r="M54" s="218">
        <v>0</v>
      </c>
      <c r="N54" s="218">
        <f>SUM('[4]Completions (all)'!$B$28:$H$28)</f>
        <v>12</v>
      </c>
      <c r="O54" s="218">
        <f>SUM('[5]Completions (all)'!$B$28:$H$28)</f>
        <v>2</v>
      </c>
    </row>
    <row r="55" spans="1:15" x14ac:dyDescent="0.2">
      <c r="A55" s="205" t="s">
        <v>184</v>
      </c>
      <c r="B55" s="204">
        <f>'[6]2007-2008 prog caseload'!$H$15</f>
        <v>193</v>
      </c>
      <c r="C55" s="204">
        <f>'[6]2008-2009 prog caseload'!$H$15</f>
        <v>191</v>
      </c>
      <c r="D55" s="204">
        <f>'[6]2009-2010 prog caseload'!$H$15</f>
        <v>97</v>
      </c>
      <c r="E55" s="204">
        <f>'[6]2010-2011 prog caseload'!$H$15</f>
        <v>59</v>
      </c>
      <c r="F55" s="204">
        <f>'[6]2011-2012 prog caseload'!$H$15</f>
        <v>48</v>
      </c>
      <c r="J55" s="216" t="s">
        <v>36</v>
      </c>
      <c r="K55" s="218">
        <v>0</v>
      </c>
      <c r="L55" s="218">
        <v>0</v>
      </c>
      <c r="M55" s="218">
        <v>0</v>
      </c>
      <c r="N55" s="218">
        <f>SUM('[4]Agreements Cancelled (all)'!$B$28:$H$28)</f>
        <v>8</v>
      </c>
      <c r="O55" s="218">
        <f>SUM('[5]Agreements Cancelled (all)'!$B$28:$H$28)</f>
        <v>0</v>
      </c>
    </row>
    <row r="56" spans="1:15" x14ac:dyDescent="0.2">
      <c r="A56" s="203" t="s">
        <v>183</v>
      </c>
      <c r="B56" s="204">
        <f>'[6]2007-2008 prog caseload'!$H$16</f>
        <v>12</v>
      </c>
      <c r="C56" s="204">
        <f>'[6]2008-2009 prog caseload'!$H$16</f>
        <v>52</v>
      </c>
      <c r="D56" s="204">
        <f>'[6]2009-2010 prog caseload'!$H$16</f>
        <v>44</v>
      </c>
      <c r="E56" s="204">
        <f>'[6]2010-2011 prog caseload'!$H$16</f>
        <v>41</v>
      </c>
      <c r="F56" s="204">
        <f>'[6]2011-2012 prog caseload'!$H$16</f>
        <v>46</v>
      </c>
      <c r="J56" s="210" t="s">
        <v>37</v>
      </c>
      <c r="K56" s="204">
        <f>'[6]2007-2008 VA prog '!$H$6</f>
        <v>0</v>
      </c>
      <c r="L56" s="204">
        <f>'[6]2008-2009 VA Prog'!$H$6</f>
        <v>0</v>
      </c>
      <c r="M56" s="204">
        <f>'[6]2009-2010 VA Prog'!$H$6</f>
        <v>3</v>
      </c>
      <c r="N56" s="204">
        <f>'[6]2010-2011 VA Prog'!$H$6</f>
        <v>3</v>
      </c>
      <c r="O56" s="204">
        <f>'[6]2011-2012 VA Prog'!$H$6</f>
        <v>2</v>
      </c>
    </row>
    <row r="57" spans="1:15" x14ac:dyDescent="0.2">
      <c r="A57" s="203" t="s">
        <v>172</v>
      </c>
      <c r="B57" s="204">
        <f>'[6]2007-2008 prog caseload'!$H$29</f>
        <v>427</v>
      </c>
      <c r="C57" s="204">
        <f>'[6]2008-2009 prog caseload'!$H$27</f>
        <v>196</v>
      </c>
      <c r="D57" s="204">
        <f>'[6]2009-2010 prog caseload'!$H$26</f>
        <v>0</v>
      </c>
      <c r="E57" s="204">
        <f>'[6]2010-2011 prog caseload'!$H$28</f>
        <v>0</v>
      </c>
      <c r="F57" s="204">
        <f>'[6]2011-2012 prog caseload'!$H$28</f>
        <v>0</v>
      </c>
      <c r="J57" s="205" t="s">
        <v>68</v>
      </c>
      <c r="K57" s="204">
        <f>'[6]2007-2008 Past Due'!$H$6</f>
        <v>0</v>
      </c>
      <c r="L57" s="204">
        <f>'[6]2008-2009 Past Due'!$H$6</f>
        <v>0</v>
      </c>
      <c r="M57" s="204">
        <f>'[6]2009-2010 Past Due'!$H$6</f>
        <v>0</v>
      </c>
      <c r="N57" s="204">
        <f>'[6]2010-2011 Past Due'!$H$6</f>
        <v>0</v>
      </c>
      <c r="O57" s="204">
        <f>'[6]2011-2012 Past Due'!$H$6</f>
        <v>0</v>
      </c>
    </row>
    <row r="58" spans="1:15" x14ac:dyDescent="0.2">
      <c r="B58" s="226">
        <f>SUM(B43:B57)</f>
        <v>1528</v>
      </c>
      <c r="C58" s="226">
        <f>SUM(C43:C57)</f>
        <v>1487</v>
      </c>
      <c r="D58" s="226">
        <f>SUM(D43:D57)</f>
        <v>853</v>
      </c>
      <c r="E58" s="226">
        <f>SUM(E43:E57)</f>
        <v>581</v>
      </c>
      <c r="F58" s="226">
        <f>SUM(F43:F57)</f>
        <v>534</v>
      </c>
    </row>
    <row r="60" spans="1:15" x14ac:dyDescent="0.2">
      <c r="J60" s="193" t="s">
        <v>39</v>
      </c>
    </row>
    <row r="61" spans="1:15" ht="24" x14ac:dyDescent="0.2">
      <c r="A61" s="390" t="s">
        <v>22</v>
      </c>
      <c r="B61" s="390"/>
      <c r="C61" s="390"/>
      <c r="D61" s="390"/>
      <c r="E61" s="390"/>
      <c r="F61" s="302"/>
      <c r="J61" s="214" t="s">
        <v>160</v>
      </c>
      <c r="K61" s="215" t="s">
        <v>12</v>
      </c>
      <c r="L61" s="215" t="s">
        <v>106</v>
      </c>
      <c r="M61" s="215" t="s">
        <v>129</v>
      </c>
      <c r="N61" s="215" t="s">
        <v>98</v>
      </c>
      <c r="O61" s="215" t="s">
        <v>190</v>
      </c>
    </row>
    <row r="62" spans="1:15" x14ac:dyDescent="0.2">
      <c r="A62" s="201" t="s">
        <v>160</v>
      </c>
      <c r="B62" s="206" t="s">
        <v>12</v>
      </c>
      <c r="C62" s="206" t="s">
        <v>106</v>
      </c>
      <c r="D62" s="206" t="s">
        <v>129</v>
      </c>
      <c r="E62" s="206" t="s">
        <v>98</v>
      </c>
      <c r="F62" s="206" t="s">
        <v>190</v>
      </c>
      <c r="J62" s="196" t="s">
        <v>33</v>
      </c>
      <c r="K62" s="197">
        <f>'[6]2007-2008 appr caseload'!$H$7</f>
        <v>57</v>
      </c>
      <c r="L62" s="197">
        <f>'[6]2008-2009 appr caseload'!$H$7</f>
        <v>48</v>
      </c>
      <c r="M62" s="197">
        <f>'[6]2009-2010 appr caseload'!$H$7</f>
        <v>571</v>
      </c>
      <c r="N62" s="197">
        <f>'[6]2010-2011 appr caseload'!$H$7</f>
        <v>267</v>
      </c>
      <c r="O62" s="197">
        <f>'[6]2011-2012 appr caseload'!$H$7</f>
        <v>212</v>
      </c>
    </row>
    <row r="63" spans="1:15" x14ac:dyDescent="0.2">
      <c r="A63" s="203" t="s">
        <v>164</v>
      </c>
      <c r="B63" s="207">
        <f>'[6]2007-2008 Servicing'!$H$3</f>
        <v>0.5</v>
      </c>
      <c r="C63" s="207">
        <f>'[6]2008-2009 Servicing'!$H$3</f>
        <v>0.74436090225563911</v>
      </c>
      <c r="D63" s="207">
        <f>'[6]2009-2010 Servicing'!$H$3</f>
        <v>0.69</v>
      </c>
      <c r="E63" s="207">
        <f>'[6]2010-2011 Servicing'!$H$3</f>
        <v>0.84375</v>
      </c>
      <c r="F63" s="207">
        <f>'[6]2011-2012 Servicing'!$H$3</f>
        <v>0.83823529411764708</v>
      </c>
      <c r="J63" s="203" t="s">
        <v>34</v>
      </c>
      <c r="K63" s="204">
        <f>'[6]2007-2008 prog caseload'!$H$7</f>
        <v>13</v>
      </c>
      <c r="L63" s="204">
        <f>'[6]2008-2009 prog caseload'!$H$7</f>
        <v>2</v>
      </c>
      <c r="M63" s="204">
        <f>'[6]2009-2010 prog caseload'!$H$7</f>
        <v>61</v>
      </c>
      <c r="N63" s="204">
        <f>'[6]2010-2011 prog caseload'!$H$7</f>
        <v>53</v>
      </c>
      <c r="O63" s="204">
        <f>'[6]2011-2012 prog caseload'!$H$7</f>
        <v>66</v>
      </c>
    </row>
    <row r="64" spans="1:15" x14ac:dyDescent="0.2">
      <c r="A64" s="203" t="s">
        <v>180</v>
      </c>
      <c r="B64" s="207">
        <f>'[6]2007-2008 Servicing'!$H$4</f>
        <v>0.67924528301886788</v>
      </c>
      <c r="C64" s="207">
        <f>'[6]2008-2009 Servicing'!$H$4</f>
        <v>0.1702127659574468</v>
      </c>
      <c r="D64" s="207">
        <f>'[6]2009-2010 Servicing'!$H$4</f>
        <v>0.25</v>
      </c>
      <c r="E64" s="207">
        <f>'[6]2010-2011 Servicing'!$H$4</f>
        <v>0.99295774647887325</v>
      </c>
      <c r="F64" s="207">
        <f>'[6]2011-2012 Servicing'!$H$4</f>
        <v>0.56874999999999998</v>
      </c>
      <c r="J64" s="196" t="s">
        <v>32</v>
      </c>
      <c r="K64" s="197">
        <f>SUM('[1]All Reg'!$B$10:$H$10)</f>
        <v>13</v>
      </c>
      <c r="L64" s="197">
        <f>SUM('[2]All Reg'!$B$10:$H$10)</f>
        <v>0</v>
      </c>
      <c r="M64" s="197">
        <f>SUM('[3]All Reg'!$B$10:$H$10)</f>
        <v>16</v>
      </c>
      <c r="N64" s="197">
        <f>SUM('[4]All Reg'!$B$10:$H$10)</f>
        <v>152</v>
      </c>
      <c r="O64" s="197">
        <f>SUM('[5]All Reg'!$B$10:$H$10)</f>
        <v>93</v>
      </c>
    </row>
    <row r="65" spans="1:15" ht="24" x14ac:dyDescent="0.2">
      <c r="A65" s="203" t="s">
        <v>162</v>
      </c>
      <c r="B65" s="207">
        <f>'[6]2007-2008 Servicing'!$H$5</f>
        <v>0.18620689655172415</v>
      </c>
      <c r="C65" s="207">
        <f>'[6]2008-2009 Servicing'!$H$5</f>
        <v>0.22580645161290322</v>
      </c>
      <c r="D65" s="207">
        <f>'[6]2009-2010 Servicing'!$H$5</f>
        <v>0.21</v>
      </c>
      <c r="E65" s="207">
        <f>'[6]2010-2011 Servicing'!$H$5</f>
        <v>0.91954022988505746</v>
      </c>
      <c r="F65" s="207">
        <f>'[6]2011-2012 Servicing'!$H$5</f>
        <v>0.65714285714285714</v>
      </c>
      <c r="J65" s="196" t="s">
        <v>192</v>
      </c>
      <c r="K65" s="197"/>
      <c r="L65" s="197"/>
      <c r="M65" s="197"/>
      <c r="N65" s="197">
        <f>SUM('[4]Appr Reg'!$B$10:$H$10)</f>
        <v>146</v>
      </c>
      <c r="O65" s="197">
        <f>SUM('[5]Appr Reg'!$B$10:$H$10)</f>
        <v>93</v>
      </c>
    </row>
    <row r="66" spans="1:15" x14ac:dyDescent="0.2">
      <c r="A66" s="205" t="s">
        <v>97</v>
      </c>
      <c r="B66" s="207">
        <f>'[6]2007-2008 Servicing'!$H$6</f>
        <v>0</v>
      </c>
      <c r="C66" s="207">
        <f>'[6]2008-2009 Servicing'!$H$6</f>
        <v>0</v>
      </c>
      <c r="D66" s="207">
        <f>'[6]2009-2010 Servicing'!$H$6</f>
        <v>0</v>
      </c>
      <c r="E66" s="207">
        <f>'[6]2010-2011 Servicing'!$H$6</f>
        <v>1</v>
      </c>
      <c r="F66" s="207">
        <f>'[6]2011-2012 Servicing'!$H$6</f>
        <v>1</v>
      </c>
      <c r="J66" s="216" t="s">
        <v>35</v>
      </c>
      <c r="K66" s="218">
        <f>SUM('[1]Completions (all)'!$B$10:$H$10)</f>
        <v>15</v>
      </c>
      <c r="L66" s="218">
        <f>SUM('[2]Completions (all)'!$B$10:$H$10)</f>
        <v>0</v>
      </c>
      <c r="M66" s="218">
        <f>SUM('[3]Completions (all)'!$B$10:$H$10)</f>
        <v>28</v>
      </c>
      <c r="N66" s="218">
        <f>SUM('[4]Completions (all)'!$B$10:$H$10)</f>
        <v>118</v>
      </c>
      <c r="O66" s="218">
        <f>SUM('[5]Completions (all)'!$B$10:$H$10)</f>
        <v>60</v>
      </c>
    </row>
    <row r="67" spans="1:15" x14ac:dyDescent="0.2">
      <c r="A67" s="205" t="s">
        <v>181</v>
      </c>
      <c r="B67" s="207">
        <f>'[6]2007-2008 Servicing'!$H$7</f>
        <v>0</v>
      </c>
      <c r="C67" s="207">
        <f>'[6]2008-2009 Servicing'!$H$7</f>
        <v>0.11764705882352941</v>
      </c>
      <c r="D67" s="207">
        <f>'[6]2009-2010 Servicing'!$H$7</f>
        <v>0.56000000000000005</v>
      </c>
      <c r="E67" s="207">
        <f>'[6]2010-2011 Servicing'!$H$7</f>
        <v>0.80851063829787229</v>
      </c>
      <c r="F67" s="207">
        <f>'[6]2011-2012 Servicing'!$H$7</f>
        <v>0.97297297297297303</v>
      </c>
      <c r="J67" s="216" t="s">
        <v>36</v>
      </c>
      <c r="K67" s="218">
        <f>SUM('[1]Agreements Cancelled (all)'!$B$10:$H$10)</f>
        <v>3</v>
      </c>
      <c r="L67" s="218">
        <f>SUM('[2]Agreements Cancelled (all)'!$B$10:$H$10)</f>
        <v>5</v>
      </c>
      <c r="M67" s="218">
        <f>SUM('[3]Agreements Cancelled (all)'!$B$10:$H$10)</f>
        <v>26</v>
      </c>
      <c r="N67" s="218">
        <f>SUM('[4]Agreements Cancelled (all)'!$B$10:$H$10)</f>
        <v>224</v>
      </c>
      <c r="O67" s="218">
        <f>SUM('[5]Agreements Cancelled (all)'!$B$10:$H$10)</f>
        <v>67</v>
      </c>
    </row>
    <row r="68" spans="1:15" x14ac:dyDescent="0.2">
      <c r="A68" s="205" t="s">
        <v>163</v>
      </c>
      <c r="B68" s="207">
        <f>'[6]2007-2008 Servicing'!$H$8</f>
        <v>0.36708860759493672</v>
      </c>
      <c r="C68" s="207">
        <f>'[6]2008-2009 Servicing'!$H$8</f>
        <v>0.2857142857142857</v>
      </c>
      <c r="D68" s="207">
        <f>'[6]2009-2010 Servicing'!$H$8</f>
        <v>0.38</v>
      </c>
      <c r="E68" s="207">
        <f>'[6]2010-2011 Servicing'!$H$8</f>
        <v>0.98963730569948183</v>
      </c>
      <c r="F68" s="207">
        <f>'[6]2011-2012 Servicing'!$H$8</f>
        <v>0.81981981981981977</v>
      </c>
      <c r="J68" s="210" t="s">
        <v>37</v>
      </c>
      <c r="K68" s="204">
        <f>'[6]2007-2008 VA prog '!$H$7</f>
        <v>3</v>
      </c>
      <c r="L68" s="204">
        <f>'[6]2008-2009 VA Prog'!$H$7</f>
        <v>1</v>
      </c>
      <c r="M68" s="204">
        <f>'[6]2009-2010 VA Prog'!$H$7</f>
        <v>25</v>
      </c>
      <c r="N68" s="204">
        <f>'[6]2010-2011 VA Prog'!$H$7</f>
        <v>20</v>
      </c>
      <c r="O68" s="204">
        <f>'[6]2011-2012 VA Prog'!$H$7</f>
        <v>25</v>
      </c>
    </row>
    <row r="69" spans="1:15" x14ac:dyDescent="0.2">
      <c r="A69" s="203" t="s">
        <v>117</v>
      </c>
      <c r="B69" s="207">
        <f>'[6]2007-2008 Servicing'!$H$9</f>
        <v>0.46641791044776121</v>
      </c>
      <c r="C69" s="207">
        <f>'[6]2008-2009 Servicing'!$H$9</f>
        <v>0.31309904153354634</v>
      </c>
      <c r="D69" s="207">
        <f>'[6]2009-2010 Servicing'!$H$9</f>
        <v>0.76</v>
      </c>
      <c r="E69" s="207">
        <f>'[6]2010-2011 Servicing'!$H$9</f>
        <v>0.98976109215017061</v>
      </c>
      <c r="F69" s="207">
        <f>'[6]2011-2012 Servicing'!$H$9</f>
        <v>0.98051948051948057</v>
      </c>
      <c r="J69" s="205" t="s">
        <v>68</v>
      </c>
      <c r="K69" s="204">
        <f>'[6]2007-2008 Past Due'!$H$7</f>
        <v>7</v>
      </c>
      <c r="L69" s="204">
        <f>'[6]2008-2009 Past Due'!$H$7</f>
        <v>33</v>
      </c>
      <c r="M69" s="204">
        <f>'[6]2009-2010 Past Due'!$H$7</f>
        <v>9</v>
      </c>
      <c r="N69" s="204">
        <f>'[6]2010-2011 Past Due'!$H$7</f>
        <v>39</v>
      </c>
      <c r="O69" s="204">
        <f>'[6]2011-2012 Past Due'!$H$7</f>
        <v>4</v>
      </c>
    </row>
    <row r="70" spans="1:15" x14ac:dyDescent="0.2">
      <c r="A70" s="203" t="s">
        <v>182</v>
      </c>
      <c r="B70" s="207">
        <f>'[6]2007-2008 Servicing'!$H$10</f>
        <v>0</v>
      </c>
      <c r="C70" s="207">
        <f>'[6]2008-2009 Servicing'!$H$10</f>
        <v>0</v>
      </c>
      <c r="D70" s="207">
        <f>'[6]2009-2010 Servicing'!$H$10</f>
        <v>0</v>
      </c>
      <c r="E70" s="207">
        <f>'[6]2010-2011 Servicing'!$H$10</f>
        <v>0</v>
      </c>
      <c r="F70" s="207">
        <f>'[6]2011-2012 Servicing'!$H$10</f>
        <v>0</v>
      </c>
    </row>
    <row r="71" spans="1:15" x14ac:dyDescent="0.2">
      <c r="A71" s="203" t="s">
        <v>143</v>
      </c>
      <c r="B71" s="207">
        <f>'[6]2007-2008 Servicing'!$H$11</f>
        <v>0</v>
      </c>
      <c r="C71" s="207">
        <f>'[6]2008-2009 Servicing'!$H$11</f>
        <v>0.63636363636363635</v>
      </c>
      <c r="D71" s="207">
        <f>'[6]2009-2010 Servicing'!$H$11</f>
        <v>0.66</v>
      </c>
      <c r="E71" s="207">
        <f>'[6]2010-2011 Servicing'!$H$11</f>
        <v>1</v>
      </c>
      <c r="F71" s="207">
        <f>'[6]2011-2012 Servicing'!$H$11</f>
        <v>0.69411764705882351</v>
      </c>
    </row>
    <row r="72" spans="1:15" x14ac:dyDescent="0.2">
      <c r="A72" s="203" t="s">
        <v>158</v>
      </c>
      <c r="B72" s="207">
        <f>'[6]2007-2008 Servicing'!$H$12</f>
        <v>0.2125984251968504</v>
      </c>
      <c r="C72" s="207">
        <f>'[6]2008-2009 Servicing'!$H$12</f>
        <v>0.4050632911392405</v>
      </c>
      <c r="D72" s="207">
        <f>'[6]2009-2010 Servicing'!$H$12</f>
        <v>0.44</v>
      </c>
      <c r="E72" s="207">
        <f>'[6]2010-2011 Servicing'!$H$12</f>
        <v>1</v>
      </c>
      <c r="F72" s="207">
        <f>'[6]2011-2012 Servicing'!$H$12</f>
        <v>0.81521739130434778</v>
      </c>
      <c r="J72" s="193" t="s">
        <v>40</v>
      </c>
    </row>
    <row r="73" spans="1:15" ht="24" x14ac:dyDescent="0.2">
      <c r="A73" s="203" t="s">
        <v>159</v>
      </c>
      <c r="B73" s="207">
        <f>'[6]2007-2008 Servicing'!$H$13</f>
        <v>0.2</v>
      </c>
      <c r="C73" s="207">
        <f>'[6]2008-2009 Servicing'!$H$13</f>
        <v>0.55555555555555558</v>
      </c>
      <c r="D73" s="207">
        <f>'[6]2009-2010 Servicing'!$H$13</f>
        <v>0.42</v>
      </c>
      <c r="E73" s="207">
        <f>'[6]2010-2011 Servicing'!$H$13</f>
        <v>0.94897959183673475</v>
      </c>
      <c r="F73" s="207">
        <f>'[6]2011-2012 Servicing'!$H$13</f>
        <v>0.73484848484848486</v>
      </c>
      <c r="J73" s="214" t="s">
        <v>160</v>
      </c>
      <c r="K73" s="215" t="s">
        <v>12</v>
      </c>
      <c r="L73" s="215" t="s">
        <v>106</v>
      </c>
      <c r="M73" s="215" t="s">
        <v>129</v>
      </c>
      <c r="N73" s="215" t="s">
        <v>98</v>
      </c>
      <c r="O73" s="215" t="s">
        <v>190</v>
      </c>
    </row>
    <row r="74" spans="1:15" x14ac:dyDescent="0.2">
      <c r="A74" s="203" t="s">
        <v>178</v>
      </c>
      <c r="B74" s="207">
        <f>'[6]2007-2008 Servicing'!$H$14</f>
        <v>0.67816091954022983</v>
      </c>
      <c r="C74" s="207">
        <f>'[6]2008-2009 Servicing'!$H$14</f>
        <v>0.53254437869822491</v>
      </c>
      <c r="D74" s="207">
        <f>'[6]2009-2010 Servicing'!$H$14</f>
        <v>0.66</v>
      </c>
      <c r="E74" s="207">
        <f>'[6]2010-2011 Servicing'!$H$14</f>
        <v>0.98974358974358978</v>
      </c>
      <c r="F74" s="207">
        <f>'[6]2011-2012 Servicing'!$H$14</f>
        <v>0.98449612403100772</v>
      </c>
      <c r="J74" s="196" t="s">
        <v>33</v>
      </c>
      <c r="K74" s="197">
        <f>'[6]2007-2008 appr caseload'!$H$9</f>
        <v>221</v>
      </c>
      <c r="L74" s="197">
        <f>'[6]2008-2009 appr caseload'!$H$9</f>
        <v>1324</v>
      </c>
      <c r="M74" s="197">
        <f>'[6]2009-2010 appr caseload'!$H$9</f>
        <v>1173</v>
      </c>
      <c r="N74" s="197">
        <f>'[6]2010-2011 appr caseload'!$H$9</f>
        <v>657</v>
      </c>
      <c r="O74" s="197">
        <f>'[6]2011-2012 appr caseload'!$H$9</f>
        <v>674</v>
      </c>
    </row>
    <row r="75" spans="1:15" x14ac:dyDescent="0.2">
      <c r="A75" s="205" t="s">
        <v>184</v>
      </c>
      <c r="B75" s="207">
        <f>'[6]2007-2008 Servicing'!$H$15</f>
        <v>0</v>
      </c>
      <c r="C75" s="207">
        <f>'[6]2008-2009 Servicing'!$H$15</f>
        <v>0.52697095435684649</v>
      </c>
      <c r="D75" s="207">
        <f>'[6]2009-2010 Servicing'!$H$15</f>
        <v>0.67</v>
      </c>
      <c r="E75" s="207">
        <f>'[6]2010-2011 Servicing'!$H$15</f>
        <v>0.99056603773584906</v>
      </c>
      <c r="F75" s="207">
        <f>'[6]2011-2012 Servicing'!$H$15</f>
        <v>0.95744680851063835</v>
      </c>
      <c r="J75" s="203" t="s">
        <v>34</v>
      </c>
      <c r="K75" s="204">
        <f>'[6]2007-2008 prog caseload'!$H$9</f>
        <v>8</v>
      </c>
      <c r="L75" s="204">
        <f>'[6]2008-2009 prog caseload'!$H$9</f>
        <v>52</v>
      </c>
      <c r="M75" s="204">
        <f>'[6]2009-2010 prog caseload'!$H$9</f>
        <v>54</v>
      </c>
      <c r="N75" s="204">
        <f>'[6]2010-2011 prog caseload'!$H$9</f>
        <v>57</v>
      </c>
      <c r="O75" s="204">
        <f>'[6]2011-2012 prog caseload'!$H$9</f>
        <v>53</v>
      </c>
    </row>
    <row r="76" spans="1:15" x14ac:dyDescent="0.2">
      <c r="A76" s="203" t="s">
        <v>183</v>
      </c>
      <c r="B76" s="207">
        <f>'[6]2007-2008 Servicing'!$H$16</f>
        <v>0.58256880733944949</v>
      </c>
      <c r="C76" s="207">
        <f>'[6]2008-2009 Servicing'!$H$16</f>
        <v>0.10638297872340426</v>
      </c>
      <c r="D76" s="207">
        <f>'[6]2009-2010 Servicing'!$H$16</f>
        <v>0.11</v>
      </c>
      <c r="E76" s="207">
        <f>'[6]2010-2011 Servicing'!$H$16</f>
        <v>0.87755102040816324</v>
      </c>
      <c r="F76" s="207">
        <f>'[6]2011-2012 Servicing'!$H$16</f>
        <v>0.86021505376344087</v>
      </c>
      <c r="J76" s="196" t="s">
        <v>32</v>
      </c>
      <c r="K76" s="197">
        <f>SUM('[1]All Reg'!$B$25:$H$25)</f>
        <v>65</v>
      </c>
      <c r="L76" s="197">
        <f>SUM('[2]All Reg'!$B$25:$H$25)</f>
        <v>344</v>
      </c>
      <c r="M76" s="197">
        <f>SUM('[3]All Reg'!$B$25:$H$25)</f>
        <v>704</v>
      </c>
      <c r="N76" s="197">
        <f>SUM('[4]All Reg'!$B$25:$H$25)</f>
        <v>485</v>
      </c>
      <c r="O76" s="197">
        <f>SUM('[5]All Reg'!$B$25:$H$25)</f>
        <v>205</v>
      </c>
    </row>
    <row r="77" spans="1:15" ht="24" x14ac:dyDescent="0.2">
      <c r="A77" s="203" t="s">
        <v>172</v>
      </c>
      <c r="B77" s="207">
        <f>'[6]2007-2008 Servicing'!$H$28</f>
        <v>0.25842777479391005</v>
      </c>
      <c r="C77" s="207">
        <f>'[6]2008-2009 Servicing'!$H$29</f>
        <v>0.70544207044519935</v>
      </c>
      <c r="D77" s="207">
        <f>'[6]2009-2010 Servicing'!$H$30</f>
        <v>0</v>
      </c>
      <c r="E77" s="207">
        <f>'[6]2010-2011 Servicing'!$H$30</f>
        <v>0</v>
      </c>
      <c r="F77" s="207">
        <f>'[6]2011-2012 Servicing'!$H$30</f>
        <v>0</v>
      </c>
      <c r="J77" s="196" t="s">
        <v>192</v>
      </c>
      <c r="K77" s="197"/>
      <c r="L77" s="197"/>
      <c r="M77" s="197"/>
      <c r="N77" s="197">
        <f>SUM('[4]Appr Reg'!$B$25:$H$25)</f>
        <v>384</v>
      </c>
      <c r="O77" s="197">
        <f>SUM('[5]Appr Reg'!$B$25:$H$25)</f>
        <v>200</v>
      </c>
    </row>
    <row r="78" spans="1:15" x14ac:dyDescent="0.2">
      <c r="A78" s="208"/>
      <c r="B78" s="209"/>
      <c r="C78" s="209"/>
      <c r="D78" s="209"/>
      <c r="E78" s="209"/>
      <c r="F78" s="209"/>
      <c r="J78" s="216" t="s">
        <v>35</v>
      </c>
      <c r="K78" s="218">
        <f>SUM('[1]Completions (all)'!$B$25:$H$25)</f>
        <v>26</v>
      </c>
      <c r="L78" s="218">
        <f>SUM('[2]Completions (all)'!$B$25:$H$25)</f>
        <v>96</v>
      </c>
      <c r="M78" s="218">
        <f>SUM('[3]Completions (all)'!$B$25:$H$25)</f>
        <v>668</v>
      </c>
      <c r="N78" s="218">
        <f>SUM('[4]Completions (all)'!$B$25:$H$25)</f>
        <v>313</v>
      </c>
      <c r="O78" s="218">
        <f>SUM('[5]Completions (all)'!$B$25:$H$25)</f>
        <v>81</v>
      </c>
    </row>
    <row r="79" spans="1:15" x14ac:dyDescent="0.2">
      <c r="J79" s="216" t="s">
        <v>36</v>
      </c>
      <c r="K79" s="218">
        <f>SUM('[1]Agreements Cancelled (all)'!$B$25:$H$25)</f>
        <v>73</v>
      </c>
      <c r="L79" s="218">
        <f>SUM('[2]Agreements Cancelled (all)'!$B$25:$H$25)</f>
        <v>110</v>
      </c>
      <c r="M79" s="218">
        <f>SUM('[3]Agreements Cancelled (all)'!$B$25:$H$25)</f>
        <v>257</v>
      </c>
      <c r="N79" s="218">
        <f>SUM('[4]Agreements Cancelled (all)'!$B$25:$H$25)</f>
        <v>373</v>
      </c>
      <c r="O79" s="218">
        <f>SUM('[5]Agreements Cancelled (all)'!$B$25:$H$25)</f>
        <v>76</v>
      </c>
    </row>
    <row r="80" spans="1:15" x14ac:dyDescent="0.2">
      <c r="A80" s="391" t="s">
        <v>118</v>
      </c>
      <c r="B80" s="391"/>
      <c r="C80" s="391"/>
      <c r="D80" s="391"/>
      <c r="E80" s="391"/>
      <c r="F80" s="304"/>
      <c r="J80" s="210" t="s">
        <v>37</v>
      </c>
      <c r="K80" s="204">
        <f>'[6]2007-2008 VA prog '!$H$10</f>
        <v>0</v>
      </c>
      <c r="L80" s="204">
        <f>'[6]2008-2009 VA Prog'!$H$9</f>
        <v>13</v>
      </c>
      <c r="M80" s="204">
        <f>'[6]2009-2010 VA Prog'!$H$9</f>
        <v>16</v>
      </c>
      <c r="N80" s="204">
        <f>'[6]2010-2011 VA Prog'!$H$9</f>
        <v>16</v>
      </c>
      <c r="O80" s="204">
        <f>'[6]2011-2012 VA Prog'!$H$9</f>
        <v>14</v>
      </c>
    </row>
    <row r="81" spans="1:15" x14ac:dyDescent="0.2">
      <c r="A81" s="220" t="s">
        <v>160</v>
      </c>
      <c r="B81" s="221" t="s">
        <v>12</v>
      </c>
      <c r="C81" s="221" t="s">
        <v>106</v>
      </c>
      <c r="D81" s="221" t="s">
        <v>129</v>
      </c>
      <c r="E81" s="221" t="s">
        <v>98</v>
      </c>
      <c r="F81" s="202" t="s">
        <v>191</v>
      </c>
      <c r="J81" s="205" t="s">
        <v>68</v>
      </c>
      <c r="K81" s="204">
        <f>'[6]2007-2008 Past Due'!$H$9</f>
        <v>3</v>
      </c>
      <c r="L81" s="204">
        <f>'[6]2008-2009 Past Due'!$H$9</f>
        <v>168</v>
      </c>
      <c r="M81" s="204">
        <f>'[6]2009-2010 Past Due'!$H$9</f>
        <v>81</v>
      </c>
      <c r="N81" s="204">
        <f>'[6]2010-2011 Past Due'!$H$9</f>
        <v>15</v>
      </c>
      <c r="O81" s="204">
        <f>'[6]2011-2012 Past Due'!$H$9</f>
        <v>3</v>
      </c>
    </row>
    <row r="82" spans="1:15" x14ac:dyDescent="0.2">
      <c r="A82" s="203" t="s">
        <v>164</v>
      </c>
      <c r="B82" s="204">
        <f>'[6]2007-2008 Past Due'!$H$3</f>
        <v>219</v>
      </c>
      <c r="C82" s="204">
        <f>'[6]2008-2009 Past Due'!$H$3</f>
        <v>14</v>
      </c>
      <c r="D82" s="204">
        <f>'[6]2009-2010 Past Due'!$H$3</f>
        <v>18</v>
      </c>
      <c r="E82" s="204">
        <f>'[6]2010-2011 Past Due'!$H$3</f>
        <v>60</v>
      </c>
      <c r="F82" s="204">
        <f>'[6]2011-2012 Past Due'!$H$3</f>
        <v>11</v>
      </c>
    </row>
    <row r="83" spans="1:15" x14ac:dyDescent="0.2">
      <c r="A83" s="203" t="s">
        <v>180</v>
      </c>
      <c r="B83" s="204">
        <f>'[6]2007-2008 Past Due'!$H$4</f>
        <v>409</v>
      </c>
      <c r="C83" s="204">
        <f>'[6]2008-2009 Past Due'!$H$4</f>
        <v>184</v>
      </c>
      <c r="D83" s="204">
        <f>'[6]2009-2010 Past Due'!$H$4</f>
        <v>109</v>
      </c>
      <c r="E83" s="204">
        <f>'[6]2010-2011 Past Due'!$H$4</f>
        <v>40</v>
      </c>
      <c r="F83" s="204">
        <f>'[6]2011-2012 Past Due'!$H$4</f>
        <v>103</v>
      </c>
    </row>
    <row r="84" spans="1:15" x14ac:dyDescent="0.2">
      <c r="A84" s="203" t="s">
        <v>162</v>
      </c>
      <c r="B84" s="204">
        <f>'[6]2007-2008 Past Due'!$H$5</f>
        <v>0</v>
      </c>
      <c r="C84" s="204">
        <f>'[6]2008-2009 Past Due'!$H$5</f>
        <v>125</v>
      </c>
      <c r="D84" s="204">
        <f>'[6]2009-2010 Past Due'!$H$5</f>
        <v>101</v>
      </c>
      <c r="E84" s="204">
        <f>'[6]2010-2011 Past Due'!$H$5</f>
        <v>7</v>
      </c>
      <c r="F84" s="204">
        <f>'[6]2011-2012 Past Due'!$H$5</f>
        <v>24</v>
      </c>
      <c r="J84" s="193" t="s">
        <v>41</v>
      </c>
    </row>
    <row r="85" spans="1:15" ht="24" x14ac:dyDescent="0.2">
      <c r="A85" s="205" t="s">
        <v>97</v>
      </c>
      <c r="B85" s="204">
        <f>'[6]2007-2008 Past Due'!$H$6</f>
        <v>0</v>
      </c>
      <c r="C85" s="204">
        <f>'[6]2008-2009 Past Due'!$H$6</f>
        <v>0</v>
      </c>
      <c r="D85" s="204">
        <f>'[6]2009-2010 Past Due'!$H$6</f>
        <v>0</v>
      </c>
      <c r="E85" s="204">
        <f>'[6]2010-2011 Past Due'!$H$6</f>
        <v>0</v>
      </c>
      <c r="F85" s="204">
        <f>'[6]2011-2012 Past Due'!$H$6</f>
        <v>0</v>
      </c>
      <c r="J85" s="214" t="s">
        <v>160</v>
      </c>
      <c r="K85" s="215" t="s">
        <v>12</v>
      </c>
      <c r="L85" s="215" t="s">
        <v>106</v>
      </c>
      <c r="M85" s="215" t="s">
        <v>129</v>
      </c>
      <c r="N85" s="215" t="s">
        <v>98</v>
      </c>
      <c r="O85" s="215" t="s">
        <v>190</v>
      </c>
    </row>
    <row r="86" spans="1:15" x14ac:dyDescent="0.2">
      <c r="A86" s="205" t="s">
        <v>181</v>
      </c>
      <c r="B86" s="204">
        <f>'[6]2007-2008 Past Due'!$H$7</f>
        <v>7</v>
      </c>
      <c r="C86" s="204">
        <f>'[6]2008-2009 Past Due'!$H$7</f>
        <v>33</v>
      </c>
      <c r="D86" s="204">
        <f>'[6]2009-2010 Past Due'!$H$7</f>
        <v>9</v>
      </c>
      <c r="E86" s="204">
        <f>'[6]2010-2011 Past Due'!$H$7</f>
        <v>39</v>
      </c>
      <c r="F86" s="204">
        <f>'[6]2011-2012 Past Due'!$H$7</f>
        <v>4</v>
      </c>
      <c r="J86" s="196" t="s">
        <v>33</v>
      </c>
      <c r="K86" s="197">
        <f>'[6]2007-2008 appr caseload'!$H$10</f>
        <v>0</v>
      </c>
      <c r="L86" s="197">
        <f>'[6]2008-2009 appr caseload'!$H$10</f>
        <v>0</v>
      </c>
      <c r="M86" s="197">
        <f>'[6]2009-2010 appr caseload'!$H$10</f>
        <v>0</v>
      </c>
      <c r="N86" s="197">
        <f>'[6]2010-2011 appr caseload'!$H$10</f>
        <v>0</v>
      </c>
      <c r="O86" s="197">
        <f>'[6]2011-2012 appr caseload'!$H$10</f>
        <v>0</v>
      </c>
    </row>
    <row r="87" spans="1:15" x14ac:dyDescent="0.2">
      <c r="A87" s="205" t="s">
        <v>163</v>
      </c>
      <c r="B87" s="204">
        <f>'[6]2007-2008 Past Due'!$H$8</f>
        <v>482</v>
      </c>
      <c r="C87" s="204">
        <f>'[6]2008-2009 Past Due'!$H$8</f>
        <v>135</v>
      </c>
      <c r="D87" s="204">
        <f>'[6]2009-2010 Past Due'!$H$8</f>
        <v>265</v>
      </c>
      <c r="E87" s="204">
        <f>'[6]2010-2011 Past Due'!$H$8</f>
        <v>2</v>
      </c>
      <c r="F87" s="204">
        <f>'[6]2011-2012 Past Due'!$H$8</f>
        <v>20</v>
      </c>
      <c r="J87" s="203" t="s">
        <v>34</v>
      </c>
      <c r="K87" s="204">
        <f>'[6]2007-2008 prog caseload'!$H$10</f>
        <v>0</v>
      </c>
      <c r="L87" s="204">
        <f>'[6]2008-2009 prog caseload'!$H$10</f>
        <v>0</v>
      </c>
      <c r="M87" s="204">
        <f>'[6]2009-2010 prog caseload'!$H$10</f>
        <v>0</v>
      </c>
      <c r="N87" s="204">
        <f>'[6]2010-2011 prog caseload'!$H$10</f>
        <v>0</v>
      </c>
      <c r="O87" s="204">
        <f>'[6]2011-2012 prog caseload'!$H$10</f>
        <v>0</v>
      </c>
    </row>
    <row r="88" spans="1:15" x14ac:dyDescent="0.2">
      <c r="A88" s="203" t="s">
        <v>117</v>
      </c>
      <c r="B88" s="204">
        <f>'[6]2007-2008 Past Due'!$H$9</f>
        <v>3</v>
      </c>
      <c r="C88" s="204">
        <f>'[6]2008-2009 Past Due'!$H$9</f>
        <v>168</v>
      </c>
      <c r="D88" s="204">
        <f>'[6]2009-2010 Past Due'!$H$9</f>
        <v>81</v>
      </c>
      <c r="E88" s="204">
        <f>'[6]2010-2011 Past Due'!$H$9</f>
        <v>15</v>
      </c>
      <c r="F88" s="204">
        <f>'[6]2011-2012 Past Due'!$H$9</f>
        <v>3</v>
      </c>
      <c r="J88" s="196" t="s">
        <v>32</v>
      </c>
      <c r="K88" s="197">
        <v>0</v>
      </c>
      <c r="L88" s="197">
        <v>0</v>
      </c>
      <c r="M88" s="197">
        <f>SUM('[3]All Reg'!$B$12:$H$12)</f>
        <v>0</v>
      </c>
      <c r="N88" s="197">
        <f>SUM('[4]All Reg'!$B$12:$H$12)</f>
        <v>0</v>
      </c>
      <c r="O88" s="197">
        <f>SUM('[5]All Reg'!$B$12:$H$12)</f>
        <v>0</v>
      </c>
    </row>
    <row r="89" spans="1:15" ht="24" x14ac:dyDescent="0.2">
      <c r="A89" s="203" t="s">
        <v>182</v>
      </c>
      <c r="B89" s="204">
        <f>'[6]2007-2008 Past Due'!$H$10</f>
        <v>0</v>
      </c>
      <c r="C89" s="204">
        <f>'[6]2008-2009 Past Due'!$H$10</f>
        <v>0</v>
      </c>
      <c r="D89" s="204">
        <f>'[6]2009-2010 Past Due'!$H$10</f>
        <v>0</v>
      </c>
      <c r="E89" s="204">
        <f>'[6]2010-2011 Past Due'!$H$10</f>
        <v>0</v>
      </c>
      <c r="F89" s="204">
        <f>'[6]2011-2012 Past Due'!$H$10</f>
        <v>0</v>
      </c>
      <c r="J89" s="196" t="s">
        <v>192</v>
      </c>
      <c r="K89" s="197"/>
      <c r="L89" s="197"/>
      <c r="M89" s="197"/>
      <c r="N89" s="197">
        <f>SUM('[4]Appr Reg'!$B$12:$H$12)</f>
        <v>0</v>
      </c>
      <c r="O89" s="197">
        <f>SUM('[5]Appr Reg'!$B$12:$H$12)</f>
        <v>0</v>
      </c>
    </row>
    <row r="90" spans="1:15" x14ac:dyDescent="0.2">
      <c r="A90" s="203" t="s">
        <v>143</v>
      </c>
      <c r="B90" s="204">
        <f>'[6]2007-2008 Past Due'!$H$11</f>
        <v>0</v>
      </c>
      <c r="C90" s="204">
        <f>'[6]2008-2009 Past Due'!$H$11</f>
        <v>188</v>
      </c>
      <c r="D90" s="204">
        <f>'[6]2009-2010 Past Due'!$H$11</f>
        <v>19</v>
      </c>
      <c r="E90" s="204">
        <f>'[6]2010-2011 Past Due'!$H$11</f>
        <v>38</v>
      </c>
      <c r="F90" s="204">
        <f>'[6]2011-2012 Past Due'!$H$11</f>
        <v>26</v>
      </c>
      <c r="J90" s="216" t="s">
        <v>35</v>
      </c>
      <c r="K90" s="218">
        <v>0</v>
      </c>
      <c r="L90" s="218">
        <v>0</v>
      </c>
      <c r="M90" s="218">
        <f>SUM('[3]Completions (all)'!$B$12:$H$12)</f>
        <v>0</v>
      </c>
      <c r="N90" s="218">
        <f>SUM('[4]Completions (all)'!$B$12:$H$12)</f>
        <v>0</v>
      </c>
      <c r="O90" s="218">
        <f>SUM('[5]Completions (all)'!$B$12:$H$12)</f>
        <v>0</v>
      </c>
    </row>
    <row r="91" spans="1:15" x14ac:dyDescent="0.2">
      <c r="A91" s="203" t="s">
        <v>158</v>
      </c>
      <c r="B91" s="204">
        <f>'[6]2007-2008 Past Due'!$H$12</f>
        <v>162</v>
      </c>
      <c r="C91" s="204">
        <f>'[6]2008-2009 Past Due'!$H$12</f>
        <v>160</v>
      </c>
      <c r="D91" s="204">
        <f>'[6]2009-2010 Past Due'!$H$12</f>
        <v>42</v>
      </c>
      <c r="E91" s="204">
        <f>'[6]2010-2011 Past Due'!$H$12</f>
        <v>1</v>
      </c>
      <c r="F91" s="204">
        <f>'[6]2011-2012 Past Due'!$H$12</f>
        <v>17</v>
      </c>
      <c r="J91" s="216" t="s">
        <v>36</v>
      </c>
      <c r="K91" s="218">
        <v>0</v>
      </c>
      <c r="L91" s="218">
        <v>0</v>
      </c>
      <c r="M91" s="218">
        <f>SUM('[3]Agreements Cancelled (all)'!$B$12:$H$12)</f>
        <v>0</v>
      </c>
      <c r="N91" s="218">
        <f>SUM('[4]Agreements Cancelled (all)'!$B$12:$H$12)</f>
        <v>0</v>
      </c>
      <c r="O91" s="218">
        <f>SUM('[5]Agreements Cancelled (all)'!$B$12:$H$12)</f>
        <v>0</v>
      </c>
    </row>
    <row r="92" spans="1:15" x14ac:dyDescent="0.2">
      <c r="A92" s="203" t="s">
        <v>159</v>
      </c>
      <c r="B92" s="204">
        <f>'[6]2007-2008 Past Due'!$H$13</f>
        <v>97</v>
      </c>
      <c r="C92" s="204">
        <f>'[6]2008-2009 Past Due'!$H$13</f>
        <v>33</v>
      </c>
      <c r="D92" s="204">
        <f>'[6]2009-2010 Past Due'!$H$13</f>
        <v>162</v>
      </c>
      <c r="E92" s="204">
        <f>'[6]2010-2011 Past Due'!$H$13</f>
        <v>10</v>
      </c>
      <c r="F92" s="204">
        <f>'[6]2011-2012 Past Due'!$H$13</f>
        <v>35</v>
      </c>
      <c r="J92" s="210" t="s">
        <v>37</v>
      </c>
      <c r="K92" s="204">
        <f>'[6]2007-2008 VA prog '!$H$10</f>
        <v>0</v>
      </c>
      <c r="L92" s="204">
        <f>'[6]2008-2009 VA Prog'!$H$10</f>
        <v>0</v>
      </c>
      <c r="M92" s="204">
        <f>'[6]2009-2010 VA Prog'!$H$10</f>
        <v>0</v>
      </c>
      <c r="N92" s="204">
        <f>'[6]2010-2011 VA Prog'!$H$10</f>
        <v>0</v>
      </c>
      <c r="O92" s="204">
        <f>'[6]2011-2012 VA Prog'!$H$10</f>
        <v>0</v>
      </c>
    </row>
    <row r="93" spans="1:15" x14ac:dyDescent="0.2">
      <c r="A93" s="203" t="s">
        <v>178</v>
      </c>
      <c r="B93" s="204">
        <f>'[6]2007-2008 Past Due'!$H$14</f>
        <v>435</v>
      </c>
      <c r="C93" s="204">
        <f>'[6]2008-2009 Past Due'!$H$14</f>
        <v>81</v>
      </c>
      <c r="D93" s="204">
        <f>'[6]2009-2010 Past Due'!$H$14</f>
        <v>28</v>
      </c>
      <c r="E93" s="204">
        <f>'[6]2010-2011 Past Due'!$H$14</f>
        <v>9</v>
      </c>
      <c r="F93" s="204">
        <f>'[6]2011-2012 Past Due'!$H$14</f>
        <v>2</v>
      </c>
      <c r="J93" s="205" t="s">
        <v>68</v>
      </c>
      <c r="K93" s="204">
        <f>'[6]2007-2008 Past Due'!$H$10</f>
        <v>0</v>
      </c>
      <c r="L93" s="204">
        <f>'[6]2008-2009 Past Due'!$H$10</f>
        <v>0</v>
      </c>
      <c r="M93" s="204">
        <f>'[6]2009-2010 Past Due'!$H$10</f>
        <v>0</v>
      </c>
      <c r="N93" s="204">
        <f>'[6]2010-2011 Past Due'!$H$10</f>
        <v>0</v>
      </c>
      <c r="O93" s="204">
        <f>'[6]2011-2012 Past Due'!$H$10</f>
        <v>0</v>
      </c>
    </row>
    <row r="94" spans="1:15" x14ac:dyDescent="0.2">
      <c r="A94" s="205" t="s">
        <v>184</v>
      </c>
      <c r="B94" s="204">
        <f>'[6]2007-2008 Past Due'!$H$15</f>
        <v>352</v>
      </c>
      <c r="C94" s="204">
        <f>'[6]2008-2009 Past Due'!$H$15</f>
        <v>106</v>
      </c>
      <c r="D94" s="204">
        <f>'[6]2009-2010 Past Due'!$H$15</f>
        <v>51</v>
      </c>
      <c r="E94" s="204">
        <f>'[6]2010-2011 Past Due'!$H$15</f>
        <v>15</v>
      </c>
      <c r="F94" s="204">
        <f>'[6]2011-2012 Past Due'!$H$15</f>
        <v>4</v>
      </c>
    </row>
    <row r="95" spans="1:15" x14ac:dyDescent="0.2">
      <c r="A95" s="203" t="s">
        <v>183</v>
      </c>
      <c r="B95" s="204">
        <f>'[6]2007-2008 Past Due'!$H$16</f>
        <v>4</v>
      </c>
      <c r="C95" s="204">
        <f>'[6]2008-2009 Past Due'!$H$16</f>
        <v>56</v>
      </c>
      <c r="D95" s="204">
        <f>'[6]2009-2010 Past Due'!$H$16</f>
        <v>12</v>
      </c>
      <c r="E95" s="204">
        <f>'[6]2010-2011 Past Due'!$H$16</f>
        <v>19</v>
      </c>
      <c r="F95" s="204">
        <f>'[6]2011-2012 Past Due'!$H$16</f>
        <v>14</v>
      </c>
    </row>
    <row r="96" spans="1:15" x14ac:dyDescent="0.2">
      <c r="A96" s="203" t="s">
        <v>172</v>
      </c>
      <c r="B96" s="204">
        <f>'[6]2007-2008 Past Due'!$H$30</f>
        <v>377</v>
      </c>
      <c r="C96" s="204">
        <f>'[6]2008-2009 Past Due'!$H$30</f>
        <v>32</v>
      </c>
      <c r="D96" s="204">
        <f>'[6]2009-2010 Past Due'!$H$30</f>
        <v>0</v>
      </c>
      <c r="E96" s="204">
        <f>'[6]2010-2011 Past Due'!$H$30</f>
        <v>0</v>
      </c>
      <c r="F96" s="204">
        <f>'[6]2011-2012 Past Due'!$H$30</f>
        <v>0</v>
      </c>
      <c r="J96" s="193" t="s">
        <v>95</v>
      </c>
    </row>
    <row r="97" spans="1:15" ht="24" x14ac:dyDescent="0.2">
      <c r="B97" s="226">
        <f>SUM(B82:B96)</f>
        <v>2547</v>
      </c>
      <c r="C97" s="226">
        <f>SUM(C82:C96)</f>
        <v>1315</v>
      </c>
      <c r="D97" s="226">
        <f>SUM(D82:D96)</f>
        <v>897</v>
      </c>
      <c r="E97" s="226">
        <f>SUM(E82:E96)</f>
        <v>255</v>
      </c>
      <c r="F97" s="226">
        <f>SUM(F82:F96)</f>
        <v>263</v>
      </c>
      <c r="J97" s="214" t="s">
        <v>160</v>
      </c>
      <c r="K97" s="215" t="s">
        <v>12</v>
      </c>
      <c r="L97" s="215" t="s">
        <v>106</v>
      </c>
      <c r="M97" s="215" t="s">
        <v>129</v>
      </c>
      <c r="N97" s="215" t="s">
        <v>98</v>
      </c>
      <c r="O97" s="215" t="s">
        <v>190</v>
      </c>
    </row>
    <row r="98" spans="1:15" x14ac:dyDescent="0.2">
      <c r="J98" s="196" t="s">
        <v>33</v>
      </c>
      <c r="K98" s="197">
        <f>'[6]2007-2008 appr caseload'!$H$11</f>
        <v>0</v>
      </c>
      <c r="L98" s="197">
        <f>'[6]2008-2009 appr caseload'!$H$11</f>
        <v>252</v>
      </c>
      <c r="M98" s="197">
        <f>'[6]2009-2010 appr caseload'!$H$11</f>
        <v>407</v>
      </c>
      <c r="N98" s="197">
        <f>'[6]2010-2011 appr caseload'!$H$11</f>
        <v>285</v>
      </c>
      <c r="O98" s="197">
        <f>'[6]2011-2012 appr caseload'!$H$11</f>
        <v>168</v>
      </c>
    </row>
    <row r="99" spans="1:15" x14ac:dyDescent="0.2">
      <c r="A99" s="391" t="s">
        <v>31</v>
      </c>
      <c r="B99" s="391"/>
      <c r="C99" s="391"/>
      <c r="D99" s="391"/>
      <c r="E99" s="391"/>
      <c r="F99" s="304"/>
      <c r="J99" s="203" t="s">
        <v>34</v>
      </c>
      <c r="K99" s="204">
        <f>'[6]2007-2008 prog caseload'!$H$11</f>
        <v>0</v>
      </c>
      <c r="L99" s="204">
        <f>'[6]2008-2009 prog caseload'!$H$11</f>
        <v>122</v>
      </c>
      <c r="M99" s="204">
        <f>'[6]2009-2010 prog caseload'!$H$11</f>
        <v>122</v>
      </c>
      <c r="N99" s="204">
        <f>'[6]2010-2011 prog caseload'!$H$11</f>
        <v>76</v>
      </c>
      <c r="O99" s="204">
        <f>'[6]2011-2012 prog caseload'!$H$11</f>
        <v>66</v>
      </c>
    </row>
    <row r="100" spans="1:15" x14ac:dyDescent="0.2">
      <c r="A100" s="220" t="s">
        <v>160</v>
      </c>
      <c r="B100" s="221" t="s">
        <v>12</v>
      </c>
      <c r="C100" s="221" t="s">
        <v>106</v>
      </c>
      <c r="D100" s="221" t="s">
        <v>129</v>
      </c>
      <c r="E100" s="221" t="s">
        <v>98</v>
      </c>
      <c r="F100" s="202" t="s">
        <v>191</v>
      </c>
      <c r="J100" s="196" t="s">
        <v>32</v>
      </c>
      <c r="K100" s="197">
        <f>SUM('[1]All Reg'!$B$26:$H$26)</f>
        <v>0</v>
      </c>
      <c r="L100" s="197">
        <f>SUM('[2]All Reg'!$B$26:$H$26)</f>
        <v>1</v>
      </c>
      <c r="M100" s="197">
        <f>SUM('[3]All Reg'!$B$26:$H$26)</f>
        <v>46</v>
      </c>
      <c r="N100" s="197">
        <f>SUM('[4]All Reg'!$B$26:$H$26)</f>
        <v>62</v>
      </c>
      <c r="O100" s="197">
        <f>SUM('[5]All Reg'!$B$26:$H$26)</f>
        <v>26</v>
      </c>
    </row>
    <row r="101" spans="1:15" ht="24" x14ac:dyDescent="0.2">
      <c r="A101" s="203" t="s">
        <v>164</v>
      </c>
      <c r="B101" s="204">
        <f>'[6]2007-2008 Past Due (no army)'!$H$3</f>
        <v>219</v>
      </c>
      <c r="C101" s="204">
        <f>'[6]2008-2009 Past Due (no army)'!$H$3</f>
        <v>14</v>
      </c>
      <c r="D101" s="204">
        <f>'[6]2009-2010 Past Due (no army)'!$H$3</f>
        <v>18</v>
      </c>
      <c r="E101" s="204">
        <f>'[6]2010-2011 Past Due (no army)'!$H$3</f>
        <v>60</v>
      </c>
      <c r="F101" s="204">
        <f>'[6]2011-2012 Past Due (no army)'!$H$3</f>
        <v>11</v>
      </c>
      <c r="J101" s="196" t="s">
        <v>192</v>
      </c>
      <c r="K101" s="197"/>
      <c r="L101" s="197"/>
      <c r="M101" s="197"/>
      <c r="N101" s="197">
        <f>SUM('[4]Appr Reg'!$B$26:$H$26)</f>
        <v>62</v>
      </c>
      <c r="O101" s="197">
        <f>SUM('[5]Appr Reg'!$B$26:$H$26)</f>
        <v>25</v>
      </c>
    </row>
    <row r="102" spans="1:15" x14ac:dyDescent="0.2">
      <c r="A102" s="203" t="s">
        <v>180</v>
      </c>
      <c r="B102" s="204">
        <f>'[6]2007-2008 Past Due (no army)'!$H$4</f>
        <v>53</v>
      </c>
      <c r="C102" s="204">
        <f>'[6]2008-2009 Past Due (no army)'!$H$4</f>
        <v>60</v>
      </c>
      <c r="D102" s="204">
        <f>'[6]2009-2010 Past Due (no army)'!$H$4</f>
        <v>102</v>
      </c>
      <c r="E102" s="204">
        <f>'[6]2010-2011 Past Due (no army)'!$H$4</f>
        <v>28</v>
      </c>
      <c r="F102" s="204">
        <f>'[6]2011-2012 Past Due (no army)'!$H$4</f>
        <v>18</v>
      </c>
      <c r="J102" s="216" t="s">
        <v>35</v>
      </c>
      <c r="K102" s="218">
        <f>SUM('[1]Completions (all)'!$B$26:$H$26)</f>
        <v>0</v>
      </c>
      <c r="L102" s="218">
        <f>SUM('[2]Completions (all)'!$B$26:$H$26)</f>
        <v>50</v>
      </c>
      <c r="M102" s="218">
        <f>SUM('[3]Completions (all)'!$B$26:$H$26)</f>
        <v>41</v>
      </c>
      <c r="N102" s="218">
        <f>SUM('[4]Completions (all)'!$B$26:$H$26)</f>
        <v>63</v>
      </c>
      <c r="O102" s="218">
        <f>SUM('[5]Completions (all)'!$B$26:$H$26)</f>
        <v>9</v>
      </c>
    </row>
    <row r="103" spans="1:15" x14ac:dyDescent="0.2">
      <c r="A103" s="203" t="s">
        <v>162</v>
      </c>
      <c r="B103" s="204">
        <f>'[6]2007-2008 Past Due (no army)'!$H$5</f>
        <v>0</v>
      </c>
      <c r="C103" s="204">
        <f>'[6]2008-2009 Past Due (no army)'!$H$5</f>
        <v>125</v>
      </c>
      <c r="D103" s="204">
        <f>'[6]2009-2010 Past Due (no army)'!$H$5</f>
        <v>101</v>
      </c>
      <c r="E103" s="204">
        <f>'[6]2010-2011 Past Due (no army)'!$H$5</f>
        <v>7</v>
      </c>
      <c r="F103" s="204">
        <f>'[6]2011-2012 Past Due (no army)'!$H$5</f>
        <v>24</v>
      </c>
      <c r="J103" s="216" t="s">
        <v>36</v>
      </c>
      <c r="K103" s="218">
        <f>SUM('[1]Agreements Cancelled (all)'!$B$26:$H$26)</f>
        <v>0</v>
      </c>
      <c r="L103" s="218">
        <f>SUM('[2]Agreements Cancelled (all)'!$B$26:$H$26)</f>
        <v>47</v>
      </c>
      <c r="M103" s="218">
        <f>SUM('[3]Agreements Cancelled (all)'!$B$26:$H$26)</f>
        <v>47</v>
      </c>
      <c r="N103" s="218">
        <f>SUM('[4]Agreements Cancelled (all)'!$B$26:$H$26)</f>
        <v>42</v>
      </c>
      <c r="O103" s="218">
        <f>SUM('[5]Agreements Cancelled (all)'!$B$26:$H$26)</f>
        <v>49</v>
      </c>
    </row>
    <row r="104" spans="1:15" x14ac:dyDescent="0.2">
      <c r="A104" s="205" t="s">
        <v>97</v>
      </c>
      <c r="B104" s="204">
        <f>'[6]2007-2008 Past Due (no army)'!$H$6</f>
        <v>0</v>
      </c>
      <c r="C104" s="204">
        <f>'[6]2008-2009 Past Due (no army)'!$H$6</f>
        <v>0</v>
      </c>
      <c r="D104" s="204">
        <f>'[6]2009-2010 Past Due (no army)'!$H$6</f>
        <v>0</v>
      </c>
      <c r="E104" s="204">
        <f>'[6]2010-2011 Past Due (no army)'!$H$6</f>
        <v>0</v>
      </c>
      <c r="F104" s="204">
        <f>'[6]2011-2012 Past Due (no army)'!$H$6</f>
        <v>0</v>
      </c>
      <c r="J104" s="210" t="s">
        <v>37</v>
      </c>
      <c r="K104" s="204">
        <f>'[6]2007-2008 VA prog '!$H$11</f>
        <v>0</v>
      </c>
      <c r="L104" s="204">
        <f>'[6]2008-2009 VA Prog'!$H$11</f>
        <v>10</v>
      </c>
      <c r="M104" s="204">
        <f>'[6]2009-2010 VA Prog'!$H$11</f>
        <v>35</v>
      </c>
      <c r="N104" s="204">
        <f>'[6]2010-2011 VA Prog'!$H$11</f>
        <v>31</v>
      </c>
      <c r="O104" s="204">
        <f>'[6]2011-2012 VA Prog'!$H$11</f>
        <v>29</v>
      </c>
    </row>
    <row r="105" spans="1:15" x14ac:dyDescent="0.2">
      <c r="A105" s="205" t="s">
        <v>181</v>
      </c>
      <c r="B105" s="204">
        <f>'[6]2007-2008 Past Due (no army)'!$H$7</f>
        <v>7</v>
      </c>
      <c r="C105" s="204">
        <f>'[6]2008-2009 Past Due (no army)'!$H$7</f>
        <v>33</v>
      </c>
      <c r="D105" s="204">
        <f>'[6]2009-2010 Past Due (no army)'!$H$7</f>
        <v>9</v>
      </c>
      <c r="E105" s="204">
        <f>'[6]2010-2011 Past Due (no army)'!$H$7</f>
        <v>39</v>
      </c>
      <c r="F105" s="204">
        <f>'[6]2011-2012 Past Due (no army)'!$H$7</f>
        <v>4</v>
      </c>
      <c r="J105" s="205" t="s">
        <v>68</v>
      </c>
      <c r="K105" s="204">
        <f>'[6]2007-2008 Past Due'!$H$11</f>
        <v>0</v>
      </c>
      <c r="L105" s="204">
        <f>'[6]2008-2009 Past Due'!$H$11</f>
        <v>188</v>
      </c>
      <c r="M105" s="204">
        <f>'[6]2009-2010 Past Due'!$H$11</f>
        <v>19</v>
      </c>
      <c r="N105" s="204">
        <f>'[6]2010-2011 Past Due'!$H$11</f>
        <v>38</v>
      </c>
      <c r="O105" s="204">
        <f>'[6]2011-2012 Past Due'!$H$11</f>
        <v>26</v>
      </c>
    </row>
    <row r="106" spans="1:15" x14ac:dyDescent="0.2">
      <c r="A106" s="205" t="s">
        <v>163</v>
      </c>
      <c r="B106" s="204">
        <f>'[6]2007-2008 Past Due (no army)'!$H$8</f>
        <v>482</v>
      </c>
      <c r="C106" s="204">
        <f>'[6]2008-2009 Past Due (no army)'!$H$8</f>
        <v>135</v>
      </c>
      <c r="D106" s="204">
        <f>'[6]2009-2010 Past Due (no army)'!$H$8</f>
        <v>265</v>
      </c>
      <c r="E106" s="204">
        <f>'[6]2010-2011 Past Due (no army)'!$H$8</f>
        <v>2</v>
      </c>
      <c r="F106" s="204">
        <f>'[6]2011-2012 Past Due (no army)'!$H$8</f>
        <v>20</v>
      </c>
    </row>
    <row r="107" spans="1:15" x14ac:dyDescent="0.2">
      <c r="A107" s="203" t="s">
        <v>117</v>
      </c>
      <c r="B107" s="204">
        <f>'[6]2007-2008 Past Due (no army)'!$H$9</f>
        <v>3</v>
      </c>
      <c r="C107" s="204">
        <f>'[6]2008-2009 Past Due (no army)'!$H$9</f>
        <v>168</v>
      </c>
      <c r="D107" s="204">
        <f>'[6]2009-2010 Past Due (no army)'!$H$9</f>
        <v>81</v>
      </c>
      <c r="E107" s="204">
        <f>'[6]2010-2011 Past Due (no army)'!$H$9</f>
        <v>15</v>
      </c>
      <c r="F107" s="204">
        <f>'[6]2011-2012 Past Due (no army)'!$H$9</f>
        <v>3</v>
      </c>
    </row>
    <row r="108" spans="1:15" x14ac:dyDescent="0.2">
      <c r="A108" s="203" t="s">
        <v>182</v>
      </c>
      <c r="B108" s="204">
        <f>'[6]2007-2008 Past Due (no army)'!$H$10</f>
        <v>0</v>
      </c>
      <c r="C108" s="204">
        <f>'[6]2008-2009 Past Due (no army)'!$H$10</f>
        <v>0</v>
      </c>
      <c r="D108" s="204">
        <f>'[6]2009-2010 Past Due (no army)'!$H$10</f>
        <v>0</v>
      </c>
      <c r="E108" s="204">
        <f>'[6]2010-2011 Past Due (no army)'!$H$10</f>
        <v>0</v>
      </c>
      <c r="F108" s="204">
        <f>'[6]2011-2012 Past Due (no army)'!$H$10</f>
        <v>0</v>
      </c>
      <c r="J108" s="193" t="s">
        <v>42</v>
      </c>
    </row>
    <row r="109" spans="1:15" ht="24" x14ac:dyDescent="0.2">
      <c r="A109" s="203" t="s">
        <v>143</v>
      </c>
      <c r="B109" s="204">
        <f>'[6]2007-2008 Past Due (no army)'!$H$11</f>
        <v>0</v>
      </c>
      <c r="C109" s="204">
        <f>'[6]2008-2009 Past Due (no army)'!$H$11</f>
        <v>188</v>
      </c>
      <c r="D109" s="204">
        <f>'[6]2009-2010 Past Due (no army)'!$H$11</f>
        <v>19</v>
      </c>
      <c r="E109" s="204">
        <f>'[6]2010-2011 Past Due (no army)'!$H$11</f>
        <v>38</v>
      </c>
      <c r="F109" s="204">
        <f>'[6]2011-2012 Past Due (no army)'!$H$11</f>
        <v>26</v>
      </c>
      <c r="J109" s="214" t="s">
        <v>160</v>
      </c>
      <c r="K109" s="215" t="s">
        <v>12</v>
      </c>
      <c r="L109" s="215" t="s">
        <v>106</v>
      </c>
      <c r="M109" s="215" t="s">
        <v>129</v>
      </c>
      <c r="N109" s="215" t="s">
        <v>98</v>
      </c>
      <c r="O109" s="215" t="s">
        <v>190</v>
      </c>
    </row>
    <row r="110" spans="1:15" x14ac:dyDescent="0.2">
      <c r="A110" s="203" t="s">
        <v>158</v>
      </c>
      <c r="B110" s="204">
        <f>'[6]2007-2008 Past Due (no army)'!$H$12</f>
        <v>162</v>
      </c>
      <c r="C110" s="204">
        <f>'[6]2008-2009 Past Due (no army)'!$H$12</f>
        <v>160</v>
      </c>
      <c r="D110" s="204">
        <f>'[6]2009-2010 Past Due (no army)'!$H$12</f>
        <v>42</v>
      </c>
      <c r="E110" s="204">
        <f>'[6]2010-2011 Past Due (no army)'!$H$12</f>
        <v>1</v>
      </c>
      <c r="F110" s="204">
        <f>'[6]2011-2012 Past Due (no army)'!$H$12</f>
        <v>17</v>
      </c>
      <c r="J110" s="196" t="s">
        <v>33</v>
      </c>
      <c r="K110" s="197">
        <f>'[6]2007-2008 appr caseload'!$H$12</f>
        <v>681</v>
      </c>
      <c r="L110" s="197">
        <f>'[6]2008-2009 appr caseload'!$H$12</f>
        <v>708</v>
      </c>
      <c r="M110" s="197">
        <f>'[6]2009-2010 appr caseload'!$H$12</f>
        <v>352</v>
      </c>
      <c r="N110" s="197">
        <f>'[6]2010-2011 appr caseload'!$H$12</f>
        <v>116</v>
      </c>
      <c r="O110" s="197">
        <f>'[6]2011-2012 appr caseload'!$H$12</f>
        <v>123</v>
      </c>
    </row>
    <row r="111" spans="1:15" x14ac:dyDescent="0.2">
      <c r="A111" s="203" t="s">
        <v>159</v>
      </c>
      <c r="B111" s="204">
        <f>'[6]2007-2008 Past Due (no army)'!$H$13</f>
        <v>97</v>
      </c>
      <c r="C111" s="204">
        <f>'[6]2008-2009 Past Due (no army)'!$H$13</f>
        <v>33</v>
      </c>
      <c r="D111" s="204">
        <f>'[6]2009-2010 Past Due (no army)'!$H$13</f>
        <v>162</v>
      </c>
      <c r="E111" s="204">
        <f>'[6]2010-2011 Past Due (no army)'!$H$13</f>
        <v>10</v>
      </c>
      <c r="F111" s="204">
        <f>'[6]2011-2012 Past Due (no army)'!$H$13</f>
        <v>35</v>
      </c>
      <c r="J111" s="203" t="s">
        <v>34</v>
      </c>
      <c r="K111" s="204">
        <f>'[6]2007-2008 prog caseload'!$H$12</f>
        <v>220</v>
      </c>
      <c r="L111" s="204">
        <f>'[6]2008-2009 prog caseload'!$H$12</f>
        <v>233</v>
      </c>
      <c r="M111" s="204">
        <f>'[6]2009-2010 prog caseload'!$H$12</f>
        <v>116</v>
      </c>
      <c r="N111" s="204">
        <f>'[6]2010-2011 prog caseload'!$H$12</f>
        <v>57</v>
      </c>
      <c r="O111" s="204">
        <f>'[6]2011-2012 prog caseload'!$H$12</f>
        <v>33</v>
      </c>
    </row>
    <row r="112" spans="1:15" x14ac:dyDescent="0.2">
      <c r="A112" s="203" t="s">
        <v>178</v>
      </c>
      <c r="B112" s="204">
        <f>'[6]2007-2008 Past Due (no army)'!$H$14</f>
        <v>435</v>
      </c>
      <c r="C112" s="204">
        <f>'[6]2008-2009 Past Due (no army)'!$H$14</f>
        <v>81</v>
      </c>
      <c r="D112" s="204">
        <f>'[6]2009-2010 Past Due (no army)'!$H$14</f>
        <v>28</v>
      </c>
      <c r="E112" s="204">
        <f>'[6]2010-2011 Past Due (no army)'!$H$14</f>
        <v>9</v>
      </c>
      <c r="F112" s="204">
        <f>'[6]2011-2012 Past Due (no army)'!$H$14</f>
        <v>2</v>
      </c>
      <c r="J112" s="196" t="s">
        <v>32</v>
      </c>
      <c r="K112" s="197">
        <f>SUM('[1]All Reg'!$B$16:$H$16)</f>
        <v>158</v>
      </c>
      <c r="L112" s="197">
        <f>SUM('[2]All Reg'!$B$16:$H$16)</f>
        <v>172</v>
      </c>
      <c r="M112" s="197">
        <f>SUM('[3]All Reg'!$B$16:$H$16)</f>
        <v>49</v>
      </c>
      <c r="N112" s="197">
        <f>SUM('[4]All Reg'!$B$16:$H$16)</f>
        <v>99</v>
      </c>
      <c r="O112" s="197">
        <f>SUM('[5]All Reg'!$B$16:$H$16)</f>
        <v>28</v>
      </c>
    </row>
    <row r="113" spans="1:15" ht="24" x14ac:dyDescent="0.2">
      <c r="A113" s="205" t="s">
        <v>184</v>
      </c>
      <c r="B113" s="204">
        <f>'[6]2007-2008 Past Due (no army)'!$H$15</f>
        <v>352</v>
      </c>
      <c r="C113" s="204">
        <f>'[6]2008-2009 Past Due (no army)'!$H$15</f>
        <v>106</v>
      </c>
      <c r="D113" s="204">
        <f>'[6]2009-2010 Past Due (no army)'!$H$15</f>
        <v>51</v>
      </c>
      <c r="E113" s="204">
        <f>'[6]2010-2011 Past Due (no army)'!$H$15</f>
        <v>15</v>
      </c>
      <c r="F113" s="204">
        <f>'[6]2011-2012 Past Due (no army)'!$H$15</f>
        <v>4</v>
      </c>
      <c r="J113" s="196" t="s">
        <v>192</v>
      </c>
      <c r="K113" s="197"/>
      <c r="L113" s="197"/>
      <c r="M113" s="197"/>
      <c r="N113" s="197">
        <f>SUM('[4]Appr Reg'!$B$16:$H$16)</f>
        <v>98</v>
      </c>
      <c r="O113" s="197">
        <f>SUM('[5]Appr Reg'!$B$16:$H$16)</f>
        <v>28</v>
      </c>
    </row>
    <row r="114" spans="1:15" x14ac:dyDescent="0.2">
      <c r="A114" s="203" t="s">
        <v>183</v>
      </c>
      <c r="B114" s="204">
        <f>'[6]2007-2008 Past Due (no army)'!$H$16</f>
        <v>4</v>
      </c>
      <c r="C114" s="204">
        <f>'[6]2008-2009 Past Due (no army)'!$H$16</f>
        <v>56</v>
      </c>
      <c r="D114" s="204">
        <f>'[6]2009-2010 Past Due (no army)'!$H$16</f>
        <v>12</v>
      </c>
      <c r="E114" s="204">
        <f>'[6]2010-2011 Past Due (no army)'!$H$16</f>
        <v>19</v>
      </c>
      <c r="F114" s="204">
        <f>'[6]2011-2012 Past Due (no army)'!$H$16</f>
        <v>14</v>
      </c>
      <c r="J114" s="216" t="s">
        <v>35</v>
      </c>
      <c r="K114" s="218">
        <f>SUM('[1]Completions (all)'!$B$16:$H$16)</f>
        <v>184</v>
      </c>
      <c r="L114" s="218">
        <f>SUM('[2]Completions (all)'!$B$16:$H$16)</f>
        <v>63</v>
      </c>
      <c r="M114" s="218">
        <f>SUM('[3]Completions (all)'!$B$16:$H$16)</f>
        <v>144</v>
      </c>
      <c r="N114" s="218">
        <f>SUM('[4]Completions (all)'!$B$16:$H$16)</f>
        <v>49</v>
      </c>
      <c r="O114" s="218">
        <f>SUM('[5]Completions (all)'!$B$16:$H$16)</f>
        <v>12</v>
      </c>
    </row>
    <row r="115" spans="1:15" x14ac:dyDescent="0.2">
      <c r="A115" s="203" t="s">
        <v>172</v>
      </c>
      <c r="B115" s="204">
        <f>'[6]2007-2008 Past Due (no army)'!$H$30</f>
        <v>377</v>
      </c>
      <c r="C115" s="204">
        <f>'[6]2008-2009 Past Due (no army)'!$H$30</f>
        <v>32</v>
      </c>
      <c r="D115" s="204">
        <f>'[6]2009-2010 Past Due (no army)'!$H$30</f>
        <v>0</v>
      </c>
      <c r="E115" s="204">
        <f>'[6]2010-2011 Past Due (no army)'!$H$30</f>
        <v>0</v>
      </c>
      <c r="F115" s="204">
        <f>'[6]2011-2012 Past Due (no army)'!$H$30</f>
        <v>0</v>
      </c>
      <c r="J115" s="216" t="s">
        <v>36</v>
      </c>
      <c r="K115" s="218">
        <f>SUM('[1]Agreements Cancelled (all)'!$B$16:$H$16)</f>
        <v>113</v>
      </c>
      <c r="L115" s="218">
        <f>SUM('[2]Agreements Cancelled (all)'!$B$16:$H$16)</f>
        <v>47</v>
      </c>
      <c r="M115" s="218">
        <f>SUM('[3]Agreements Cancelled (all)'!$B$16:$H$16)</f>
        <v>160</v>
      </c>
      <c r="N115" s="218">
        <f>SUM('[4]Agreements Cancelled (all)'!$B$16:$H$16)</f>
        <v>145</v>
      </c>
      <c r="O115" s="218">
        <f>SUM('[5]Agreements Cancelled (all)'!$B$16:$H$16)</f>
        <v>16</v>
      </c>
    </row>
    <row r="116" spans="1:15" x14ac:dyDescent="0.2">
      <c r="B116" s="226">
        <f>SUM(B101:B115)</f>
        <v>2191</v>
      </c>
      <c r="C116" s="226">
        <f>SUM(C101:C115)</f>
        <v>1191</v>
      </c>
      <c r="D116" s="226">
        <f>SUM(D101:D115)</f>
        <v>890</v>
      </c>
      <c r="E116" s="226">
        <f>SUM(E101:E115)</f>
        <v>243</v>
      </c>
      <c r="F116" s="226">
        <f>SUM(F101:F115)</f>
        <v>178</v>
      </c>
      <c r="J116" s="210" t="s">
        <v>37</v>
      </c>
      <c r="K116" s="204">
        <f>'[6]2007-2008 VA prog '!$H$12</f>
        <v>31</v>
      </c>
      <c r="L116" s="204">
        <f>'[6]2008-2009 VA Prog'!$H$12</f>
        <v>39</v>
      </c>
      <c r="M116" s="204">
        <f>'[6]2009-2010 VA Prog'!$H$12</f>
        <v>35</v>
      </c>
      <c r="N116" s="204">
        <f>'[6]2010-2011 VA Prog'!$H$12</f>
        <v>30</v>
      </c>
      <c r="O116" s="204">
        <f>'[6]2011-2012 VA Prog'!$H$12</f>
        <v>24</v>
      </c>
    </row>
    <row r="117" spans="1:15" x14ac:dyDescent="0.2">
      <c r="J117" s="205" t="s">
        <v>68</v>
      </c>
      <c r="K117" s="204">
        <f>'[6]2007-2008 Past Due'!$H$12</f>
        <v>162</v>
      </c>
      <c r="L117" s="204">
        <f>'[6]2008-2009 Past Due'!$H$12</f>
        <v>160</v>
      </c>
      <c r="M117" s="204">
        <f>'[6]2009-2010 Past Due'!$H$12</f>
        <v>42</v>
      </c>
      <c r="N117" s="204">
        <f>'[6]2010-2011 Past Due'!$H$12</f>
        <v>1</v>
      </c>
      <c r="O117" s="204">
        <f>'[6]2011-2012 Past Due'!$H$12</f>
        <v>17</v>
      </c>
    </row>
    <row r="118" spans="1:15" x14ac:dyDescent="0.2">
      <c r="A118" s="394" t="s">
        <v>121</v>
      </c>
      <c r="B118" s="395"/>
      <c r="C118" s="395"/>
      <c r="D118" s="395"/>
      <c r="E118" s="396"/>
      <c r="F118" s="305"/>
    </row>
    <row r="119" spans="1:15" x14ac:dyDescent="0.2">
      <c r="A119" s="222" t="s">
        <v>160</v>
      </c>
      <c r="B119" s="223" t="s">
        <v>12</v>
      </c>
      <c r="C119" s="223" t="s">
        <v>106</v>
      </c>
      <c r="D119" s="223" t="s">
        <v>129</v>
      </c>
      <c r="E119" s="223" t="s">
        <v>98</v>
      </c>
      <c r="F119" s="202" t="s">
        <v>191</v>
      </c>
    </row>
    <row r="120" spans="1:15" x14ac:dyDescent="0.2">
      <c r="A120" s="216" t="s">
        <v>164</v>
      </c>
      <c r="B120" s="218">
        <f>SUM('[1]Completions (all)'!$B$4:$H$4)</f>
        <v>381</v>
      </c>
      <c r="C120" s="218">
        <f>SUM('[2]Completions (all)'!$B$4:$H$4)</f>
        <v>295</v>
      </c>
      <c r="D120" s="218">
        <f>SUM('[3]Completions (all)'!$B$4:$H$4)</f>
        <v>60</v>
      </c>
      <c r="E120" s="218">
        <f>SUM('[4]Completions (all)'!$B$4:$H$4)</f>
        <v>42</v>
      </c>
      <c r="F120" s="218">
        <f>SUM('[5]Completions (all)'!$B$4:$H$4)</f>
        <v>14</v>
      </c>
    </row>
    <row r="121" spans="1:15" x14ac:dyDescent="0.2">
      <c r="A121" s="224" t="s">
        <v>180</v>
      </c>
      <c r="B121" s="218">
        <f>SUM('[1]Completions (all)'!$B$21:$H$21)</f>
        <v>68</v>
      </c>
      <c r="C121" s="218">
        <f>SUM('[2]Completions (all)'!$B$21:$H$21)</f>
        <v>165</v>
      </c>
      <c r="D121" s="218">
        <f>SUM('[3]Completions (all)'!$B$21:$H$21)</f>
        <v>435</v>
      </c>
      <c r="E121" s="218">
        <f>SUM('[4]Completions (all)'!$B$21:$H$21)</f>
        <v>255</v>
      </c>
      <c r="F121" s="218">
        <f>SUM('[5]Completions (all)'!$B$21:$H$21)</f>
        <v>63</v>
      </c>
      <c r="J121" s="193" t="s">
        <v>43</v>
      </c>
    </row>
    <row r="122" spans="1:15" ht="24" x14ac:dyDescent="0.2">
      <c r="A122" s="216" t="s">
        <v>162</v>
      </c>
      <c r="B122" s="218">
        <f>SUM('[1]Completions (all)'!$B$7:$H$7)</f>
        <v>68</v>
      </c>
      <c r="C122" s="218">
        <f>SUM('[2]Completions (all)'!$B$7:$H$7)</f>
        <v>12</v>
      </c>
      <c r="D122" s="218">
        <f>SUM('[3]Completions (all)'!$B$7:$H$7)</f>
        <v>40</v>
      </c>
      <c r="E122" s="218">
        <f>SUM('[4]Completions (all)'!$B$7:$H$7)</f>
        <v>80</v>
      </c>
      <c r="F122" s="218">
        <f>SUM('[5]Completions (all)'!$B$7:$H$7)</f>
        <v>31</v>
      </c>
      <c r="J122" s="214" t="s">
        <v>160</v>
      </c>
      <c r="K122" s="215" t="s">
        <v>12</v>
      </c>
      <c r="L122" s="215" t="s">
        <v>106</v>
      </c>
      <c r="M122" s="215" t="s">
        <v>129</v>
      </c>
      <c r="N122" s="215" t="s">
        <v>98</v>
      </c>
      <c r="O122" s="215" t="s">
        <v>190</v>
      </c>
    </row>
    <row r="123" spans="1:15" x14ac:dyDescent="0.2">
      <c r="A123" s="216" t="s">
        <v>97</v>
      </c>
      <c r="B123" s="218">
        <v>0</v>
      </c>
      <c r="C123" s="218">
        <v>0</v>
      </c>
      <c r="D123" s="218">
        <v>0</v>
      </c>
      <c r="E123" s="218">
        <f>SUM('[4]Completions (all)'!$B$28:$H$28)</f>
        <v>12</v>
      </c>
      <c r="F123" s="218">
        <f>SUM('[5]Completions (all)'!$B$28:$H$28)</f>
        <v>2</v>
      </c>
      <c r="J123" s="196" t="s">
        <v>33</v>
      </c>
      <c r="K123" s="197">
        <f>'[6]2007-2008 appr caseload'!$H$13</f>
        <v>1361</v>
      </c>
      <c r="L123" s="197">
        <f>'[6]2008-2009 appr caseload'!$H$13</f>
        <v>691</v>
      </c>
      <c r="M123" s="197">
        <f>'[6]2009-2010 appr caseload'!$H$13</f>
        <v>599</v>
      </c>
      <c r="N123" s="197">
        <f>'[6]2010-2011 appr caseload'!$H$13</f>
        <v>494</v>
      </c>
      <c r="O123" s="197">
        <f>'[6]2011-2012 appr caseload'!$H$13</f>
        <v>349</v>
      </c>
    </row>
    <row r="124" spans="1:15" x14ac:dyDescent="0.2">
      <c r="A124" s="225" t="s">
        <v>181</v>
      </c>
      <c r="B124" s="218">
        <f>SUM('[1]Completions (all)'!$B$10:$H$10)</f>
        <v>15</v>
      </c>
      <c r="C124" s="218">
        <f>SUM('[2]Completions (all)'!$B$10:$H$10)</f>
        <v>0</v>
      </c>
      <c r="D124" s="218">
        <f>SUM('[3]Completions (all)'!$B$10:$H$10)</f>
        <v>28</v>
      </c>
      <c r="E124" s="218">
        <f>SUM('[4]Completions (all)'!$B$10:$H$10)</f>
        <v>118</v>
      </c>
      <c r="F124" s="218">
        <f>SUM('[5]Completions (all)'!$B$10:$H$10)</f>
        <v>60</v>
      </c>
      <c r="J124" s="203" t="s">
        <v>34</v>
      </c>
      <c r="K124" s="204">
        <f>'[6]2007-2008 prog caseload'!$H$13</f>
        <v>120</v>
      </c>
      <c r="L124" s="204">
        <f>'[6]2008-2009 prog caseload'!$H$13</f>
        <v>134</v>
      </c>
      <c r="M124" s="204">
        <f>'[6]2009-2010 prog caseload'!$H$13</f>
        <v>75</v>
      </c>
      <c r="N124" s="204">
        <f>'[6]2010-2011 prog caseload'!$H$13</f>
        <v>42</v>
      </c>
      <c r="O124" s="204">
        <f>'[6]2011-2012 prog caseload'!$H$13</f>
        <v>41</v>
      </c>
    </row>
    <row r="125" spans="1:15" x14ac:dyDescent="0.2">
      <c r="A125" s="216" t="s">
        <v>163</v>
      </c>
      <c r="B125" s="218">
        <f>SUM('[1]Completions (all)'!$B$11:$H$11)</f>
        <v>305</v>
      </c>
      <c r="C125" s="218">
        <f>SUM('[2]Completions (all)'!$B$11:$H$11)</f>
        <v>83</v>
      </c>
      <c r="D125" s="218">
        <f>SUM('[3]Completions (all)'!$B$11:$H$11)</f>
        <v>89</v>
      </c>
      <c r="E125" s="218">
        <f>SUM('[4]Completions (all)'!$B$11:$H$11)</f>
        <v>89</v>
      </c>
      <c r="F125" s="218">
        <f>SUM('[5]Completions (all)'!$B$11:$H$11)</f>
        <v>39</v>
      </c>
      <c r="J125" s="196" t="s">
        <v>32</v>
      </c>
      <c r="K125" s="197">
        <f>SUM('[1]All Reg'!$B$18:$H$18)</f>
        <v>251</v>
      </c>
      <c r="L125" s="197">
        <f>SUM('[2]All Reg'!$B$18:$H$18)</f>
        <v>47</v>
      </c>
      <c r="M125" s="197">
        <f>SUM('[3]All Reg'!$B$18:$H$18)</f>
        <v>59</v>
      </c>
      <c r="N125" s="197">
        <f>SUM('[4]All Reg'!$B$18:$H$18)</f>
        <v>75</v>
      </c>
      <c r="O125" s="197">
        <f>SUM('[5]All Reg'!$B$18:$H$18)</f>
        <v>1</v>
      </c>
    </row>
    <row r="126" spans="1:15" ht="24" x14ac:dyDescent="0.2">
      <c r="A126" s="225" t="s">
        <v>117</v>
      </c>
      <c r="B126" s="218">
        <f>SUM('[1]Completions (all)'!$B$25:$H$25)</f>
        <v>26</v>
      </c>
      <c r="C126" s="218">
        <f>SUM('[2]Completions (all)'!$B$25:$H$25)</f>
        <v>96</v>
      </c>
      <c r="D126" s="218">
        <f>SUM('[3]Completions (all)'!$B$25:$H$25)</f>
        <v>668</v>
      </c>
      <c r="E126" s="218">
        <f>SUM('[4]Completions (all)'!$B$25:$H$25)</f>
        <v>313</v>
      </c>
      <c r="F126" s="218">
        <f>SUM('[5]Completions (all)'!$B$25:$H$25)</f>
        <v>81</v>
      </c>
      <c r="J126" s="196" t="s">
        <v>192</v>
      </c>
      <c r="K126" s="197"/>
      <c r="L126" s="197"/>
      <c r="M126" s="197"/>
      <c r="N126" s="197">
        <f>SUM('[4]Appr Reg'!$B$18:$H$18)</f>
        <v>75</v>
      </c>
      <c r="O126" s="197">
        <f>SUM('[5]Appr Reg'!$B$18:$H$18)</f>
        <v>1</v>
      </c>
    </row>
    <row r="127" spans="1:15" x14ac:dyDescent="0.2">
      <c r="A127" s="216" t="s">
        <v>182</v>
      </c>
      <c r="B127" s="218">
        <v>0</v>
      </c>
      <c r="C127" s="218">
        <v>0</v>
      </c>
      <c r="D127" s="218">
        <f>SUM('[3]Completions (all)'!$B$12:$H$12)</f>
        <v>0</v>
      </c>
      <c r="E127" s="218">
        <f>SUM('[4]Completions (all)'!$B$12:$H$12)</f>
        <v>0</v>
      </c>
      <c r="F127" s="218">
        <f>SUM('[5]Completions (all)'!$B$12:$H$12)</f>
        <v>0</v>
      </c>
      <c r="J127" s="216" t="s">
        <v>35</v>
      </c>
      <c r="K127" s="218">
        <f>SUM('[1]Completions (all)'!$B$18:$H$18)</f>
        <v>20</v>
      </c>
      <c r="L127" s="218">
        <f>SUM('[2]Completions (all)'!$B$18:$H$18)</f>
        <v>24</v>
      </c>
      <c r="M127" s="218">
        <f>SUM('[3]Completions (all)'!$B$18:$H$18)</f>
        <v>5</v>
      </c>
      <c r="N127" s="218">
        <f>SUM('[4]Completions (all)'!$B$18:$H$18)</f>
        <v>127</v>
      </c>
      <c r="O127" s="218">
        <f>SUM('[5]Completions (all)'!$B$18:$H$18)</f>
        <v>21</v>
      </c>
    </row>
    <row r="128" spans="1:15" x14ac:dyDescent="0.2">
      <c r="A128" s="225" t="s">
        <v>143</v>
      </c>
      <c r="B128" s="218">
        <f>SUM('[1]Completions (all)'!$B$26:$H$26)</f>
        <v>0</v>
      </c>
      <c r="C128" s="218">
        <f>SUM('[2]Completions (all)'!$B$26:$H$26)</f>
        <v>50</v>
      </c>
      <c r="D128" s="218">
        <f>SUM('[3]Completions (all)'!$B$26:$H$26)</f>
        <v>41</v>
      </c>
      <c r="E128" s="218">
        <f>SUM('[4]Completions (all)'!$B$26:$H$26)</f>
        <v>63</v>
      </c>
      <c r="F128" s="218">
        <f>SUM('[5]Completions (all)'!$B$26:$H$26)</f>
        <v>9</v>
      </c>
      <c r="J128" s="216" t="s">
        <v>36</v>
      </c>
      <c r="K128" s="218">
        <f>SUM('[1]Agreements Cancelled (all)'!$B$18:$H$18)</f>
        <v>48</v>
      </c>
      <c r="L128" s="218">
        <f>SUM('[2]Agreements Cancelled (all)'!$B$18:$H$18)</f>
        <v>592</v>
      </c>
      <c r="M128" s="218">
        <f>SUM('[3]Agreements Cancelled (all)'!$B$18:$H$18)</f>
        <v>205</v>
      </c>
      <c r="N128" s="218">
        <f>SUM('[4]Agreements Cancelled (all)'!$B$18:$H$18)</f>
        <v>38</v>
      </c>
      <c r="O128" s="218">
        <f>SUM('[5]Agreements Cancelled (all)'!$B$18:$H$18)</f>
        <v>145</v>
      </c>
    </row>
    <row r="129" spans="1:15" x14ac:dyDescent="0.2">
      <c r="A129" s="216" t="s">
        <v>158</v>
      </c>
      <c r="B129" s="218">
        <f>SUM('[1]Completions (all)'!$B$16:$H$16)</f>
        <v>184</v>
      </c>
      <c r="C129" s="218">
        <f>SUM('[2]Completions (all)'!$B$16:$H$16)</f>
        <v>63</v>
      </c>
      <c r="D129" s="218">
        <f>SUM('[3]Completions (all)'!$B$16:$H$16)</f>
        <v>144</v>
      </c>
      <c r="E129" s="218">
        <f>SUM('[4]Completions (all)'!$B$16:$H$16)</f>
        <v>49</v>
      </c>
      <c r="F129" s="218">
        <f>SUM('[5]Completions (all)'!$B$16:$H$16)</f>
        <v>12</v>
      </c>
      <c r="J129" s="210" t="s">
        <v>37</v>
      </c>
      <c r="K129" s="204">
        <f>'[6]2007-2008 VA prog '!$H$13</f>
        <v>11</v>
      </c>
      <c r="L129" s="204">
        <f>'[6]2008-2009 VA Prog'!$H$13</f>
        <v>12</v>
      </c>
      <c r="M129" s="204">
        <f>'[6]2009-2010 VA Prog'!$H$13</f>
        <v>14</v>
      </c>
      <c r="N129" s="204">
        <f>'[6]2010-2011 VA Prog'!$H$13</f>
        <v>14</v>
      </c>
      <c r="O129" s="204">
        <f>'[6]2011-2012 VA Prog'!$H$13</f>
        <v>14</v>
      </c>
    </row>
    <row r="130" spans="1:15" x14ac:dyDescent="0.2">
      <c r="A130" s="216" t="s">
        <v>159</v>
      </c>
      <c r="B130" s="218">
        <f>SUM('[1]Completions (all)'!$B$18:$H$18)</f>
        <v>20</v>
      </c>
      <c r="C130" s="218">
        <f>SUM('[2]Completions (all)'!$B$18:$H$18)</f>
        <v>24</v>
      </c>
      <c r="D130" s="218">
        <f>SUM('[3]Completions (all)'!$B$18:$H$18)</f>
        <v>5</v>
      </c>
      <c r="E130" s="218">
        <f>SUM('[4]Completions (all)'!$B$18:$H$18)</f>
        <v>127</v>
      </c>
      <c r="F130" s="218">
        <f>SUM('[5]Completions (all)'!$B$18:$H$18)</f>
        <v>21</v>
      </c>
      <c r="J130" s="205" t="s">
        <v>68</v>
      </c>
      <c r="K130" s="204">
        <f>'[6]2007-2008 Past Due'!$H$13</f>
        <v>97</v>
      </c>
      <c r="L130" s="204">
        <f>'[6]2008-2009 Past Due'!$H$13</f>
        <v>33</v>
      </c>
      <c r="M130" s="204">
        <f>'[6]2009-2010 Past Due'!$H$13</f>
        <v>162</v>
      </c>
      <c r="N130" s="204">
        <f>'[6]2010-2011 Past Due'!$H$13</f>
        <v>10</v>
      </c>
      <c r="O130" s="204">
        <f>'[6]2011-2012 Past Due'!$H$13</f>
        <v>35</v>
      </c>
    </row>
    <row r="131" spans="1:15" x14ac:dyDescent="0.2">
      <c r="A131" s="216" t="s">
        <v>178</v>
      </c>
      <c r="B131" s="218">
        <f>SUM('[1]Completions (all)'!$B$19:$H$19)</f>
        <v>158</v>
      </c>
      <c r="C131" s="218">
        <f>SUM('[2]Completions (all)'!$B$19:$H$19)</f>
        <v>77</v>
      </c>
      <c r="D131" s="218">
        <f>SUM('[3]Completions (all)'!$B$19:$H$19)</f>
        <v>99</v>
      </c>
      <c r="E131" s="218">
        <f>SUM('[4]Completions (all)'!$B$19:$H$19)</f>
        <v>111</v>
      </c>
      <c r="F131" s="218">
        <f>SUM('[5]Completions (all)'!$B$19:$H$19)</f>
        <v>49</v>
      </c>
    </row>
    <row r="132" spans="1:15" x14ac:dyDescent="0.2">
      <c r="A132" s="225" t="s">
        <v>184</v>
      </c>
      <c r="B132" s="218">
        <f>SUM('[1]Completions (all)'!$B$22:$H$22)</f>
        <v>446</v>
      </c>
      <c r="C132" s="218">
        <f>SUM('[2]Completions (all)'!$B$22:$H$22)</f>
        <v>323</v>
      </c>
      <c r="D132" s="218">
        <f>SUM('[3]Completions (all)'!$B$22:$H$22)</f>
        <v>574</v>
      </c>
      <c r="E132" s="218">
        <f>SUM('[4]Completions (all)'!$B$22:$H$22)</f>
        <v>295</v>
      </c>
      <c r="F132" s="218">
        <f>SUM('[5]Completions (all)'!$B$22:$H$22)</f>
        <v>68</v>
      </c>
    </row>
    <row r="133" spans="1:15" x14ac:dyDescent="0.2">
      <c r="A133" s="225" t="s">
        <v>183</v>
      </c>
      <c r="B133" s="218">
        <f>SUM('[1]Completions (all)'!$B$24:$H$24)</f>
        <v>24</v>
      </c>
      <c r="C133" s="218">
        <f>SUM('[2]Completions (all)'!$B$24:$H$24)</f>
        <v>25</v>
      </c>
      <c r="D133" s="218">
        <f>SUM('[3]Completions (all)'!$B$24:$H$24)</f>
        <v>73</v>
      </c>
      <c r="E133" s="218">
        <f>SUM('[4]Completions (all)'!$B$24:$H$24)</f>
        <v>77</v>
      </c>
      <c r="F133" s="218">
        <f>SUM('[5]Completions (all)'!$B$24:$H$24)</f>
        <v>15</v>
      </c>
    </row>
    <row r="134" spans="1:15" x14ac:dyDescent="0.2">
      <c r="A134" s="216" t="s">
        <v>166</v>
      </c>
      <c r="B134" s="218">
        <v>0</v>
      </c>
      <c r="C134" s="218">
        <v>0</v>
      </c>
      <c r="D134" s="218">
        <v>0</v>
      </c>
      <c r="E134" s="218">
        <v>0</v>
      </c>
      <c r="F134" s="218">
        <v>0</v>
      </c>
      <c r="J134" s="193" t="s">
        <v>44</v>
      </c>
    </row>
    <row r="135" spans="1:15" ht="24" x14ac:dyDescent="0.2">
      <c r="A135" s="216" t="s">
        <v>177</v>
      </c>
      <c r="B135" s="218">
        <f>SUM('[1]Completions (all)'!$B$17:$H$17)</f>
        <v>0</v>
      </c>
      <c r="C135" s="218">
        <f>SUM('[2]Completions (all)'!$B$17:$H$17)</f>
        <v>0</v>
      </c>
      <c r="D135" s="218">
        <f>SUM('[3]Completions (all)'!$B$17:$H$17)</f>
        <v>0</v>
      </c>
      <c r="E135" s="218">
        <f>SUM('[4]Completions (all)'!$B$17:$H$17)</f>
        <v>0</v>
      </c>
      <c r="F135" s="218">
        <f>SUM('[5]Completions (all)'!$B$17:$H$17)</f>
        <v>0</v>
      </c>
      <c r="J135" s="214" t="s">
        <v>160</v>
      </c>
      <c r="K135" s="215" t="s">
        <v>12</v>
      </c>
      <c r="L135" s="215" t="s">
        <v>106</v>
      </c>
      <c r="M135" s="215" t="s">
        <v>129</v>
      </c>
      <c r="N135" s="215" t="s">
        <v>98</v>
      </c>
      <c r="O135" s="215" t="s">
        <v>190</v>
      </c>
    </row>
    <row r="136" spans="1:15" x14ac:dyDescent="0.2">
      <c r="A136" s="216" t="s">
        <v>172</v>
      </c>
      <c r="B136" s="218">
        <f>SUM('[1]Completions (all)'!$B$8:$H$8, '[1]Completions (all)'!$B$13:$H$15, '[1]Completions (all)'!$B$5:$H$5, '[1]Completions (all)'!$B$20:$H$20, '[1]Completions (all)'!$B$9:$H$9)</f>
        <v>1505</v>
      </c>
      <c r="C136" s="218">
        <f>SUM('[2]Completions (all)'!$B$8:$H$8, '[2]Completions (all)'!$B$14:$H$15, '[2]Completions (all)'!$B$20:$H$20,'[2]Completions (all)'!$B$27:$H$27,'[2]Completions (all)'!$B$5:$H$5)</f>
        <v>435</v>
      </c>
      <c r="D136" s="218">
        <f>SUM('[3]Completions (all)'!$B$8:$H$8, '[3]Completions (all)'!$B$14:$H$15, '[3]Completions (all)'!$B$20:$H$20,'[3]Completions (all)'!$B$27:$H$27,'[3]Completions (all)'!$B$5:$H$5)</f>
        <v>502</v>
      </c>
      <c r="E136" s="218">
        <f>SUM('[4]Completions (all)'!$B$8:$H$8, '[4]Completions (all)'!$B$5:$H$5)</f>
        <v>0</v>
      </c>
      <c r="F136" s="218">
        <f>SUM('[5]Completions (all)'!$B$8:$H$8, '[5]Completions (all)'!$B$5:$H$5)</f>
        <v>0</v>
      </c>
      <c r="J136" s="196" t="s">
        <v>33</v>
      </c>
      <c r="K136" s="197">
        <f>'[6]2007-2008 appr caseload'!$H$14</f>
        <v>832</v>
      </c>
      <c r="L136" s="197">
        <f>'[6]2008-2009 appr caseload'!$H$14</f>
        <v>812</v>
      </c>
      <c r="M136" s="197">
        <f>'[6]2009-2010 appr caseload'!$H$14</f>
        <v>710</v>
      </c>
      <c r="N136" s="197">
        <f>'[6]2010-2011 appr caseload'!$H$14</f>
        <v>419</v>
      </c>
      <c r="O136" s="197">
        <f>'[6]2011-2012 appr caseload'!$H$14</f>
        <v>480</v>
      </c>
    </row>
    <row r="137" spans="1:15" x14ac:dyDescent="0.2">
      <c r="B137" s="226">
        <f>SUM(B120:B136)</f>
        <v>3200</v>
      </c>
      <c r="C137" s="226">
        <f>SUM(C120:C136)</f>
        <v>1648</v>
      </c>
      <c r="D137" s="226">
        <f>SUM(D120:D136)</f>
        <v>2758</v>
      </c>
      <c r="E137" s="226">
        <f>SUM(E120:E136)</f>
        <v>1631</v>
      </c>
      <c r="F137" s="226">
        <f>SUM(F120:F136)</f>
        <v>464</v>
      </c>
      <c r="J137" s="203" t="s">
        <v>34</v>
      </c>
      <c r="K137" s="204">
        <f>'[6]2007-2008 prog caseload'!$H$14</f>
        <v>154</v>
      </c>
      <c r="L137" s="204">
        <f>'[6]2008-2009 prog caseload'!$H$14</f>
        <v>136</v>
      </c>
      <c r="M137" s="204">
        <f>'[6]2009-2010 prog caseload'!$H$14</f>
        <v>106</v>
      </c>
      <c r="N137" s="204">
        <f>'[6]2010-2011 prog caseload'!$H$14</f>
        <v>70</v>
      </c>
      <c r="O137" s="204">
        <f>'[6]2011-2012 prog caseload'!$H$14</f>
        <v>65</v>
      </c>
    </row>
    <row r="138" spans="1:15" x14ac:dyDescent="0.2">
      <c r="J138" s="196" t="s">
        <v>32</v>
      </c>
      <c r="K138" s="197">
        <f>SUM('[1]All Reg'!$B$19:$H$19)</f>
        <v>102</v>
      </c>
      <c r="L138" s="197">
        <f>SUM('[2]All Reg'!$B$19:$H$19)</f>
        <v>354</v>
      </c>
      <c r="M138" s="197">
        <f>SUM('[3]All Reg'!$B$19:$H$19)</f>
        <v>116</v>
      </c>
      <c r="N138" s="197">
        <f>SUM('[4]All Reg'!$B$19:$H$19)</f>
        <v>94</v>
      </c>
      <c r="O138" s="197">
        <f>SUM('[5]All Reg'!$B$19:$H$19)</f>
        <v>139</v>
      </c>
    </row>
    <row r="139" spans="1:15" ht="24" x14ac:dyDescent="0.2">
      <c r="J139" s="196" t="s">
        <v>192</v>
      </c>
      <c r="K139" s="197"/>
      <c r="L139" s="197"/>
      <c r="M139" s="197"/>
      <c r="N139" s="197">
        <f>SUM('[4]Appr Reg'!$B$19:$H$19)</f>
        <v>94</v>
      </c>
      <c r="O139" s="197">
        <f>SUM('[5]Appr Reg'!$B$19:$H$19)</f>
        <v>139</v>
      </c>
    </row>
    <row r="140" spans="1:15" x14ac:dyDescent="0.2">
      <c r="A140" s="394" t="s">
        <v>36</v>
      </c>
      <c r="B140" s="395"/>
      <c r="C140" s="395"/>
      <c r="D140" s="395"/>
      <c r="E140" s="396"/>
      <c r="J140" s="216" t="s">
        <v>35</v>
      </c>
      <c r="K140" s="218">
        <f>SUM('[1]Completions (all)'!$B$19:$H$19)</f>
        <v>158</v>
      </c>
      <c r="L140" s="218">
        <f>SUM('[2]Completions (all)'!$B$19:$H$19)</f>
        <v>77</v>
      </c>
      <c r="M140" s="218">
        <f>SUM('[3]Completions (all)'!$B$19:$H$19)</f>
        <v>99</v>
      </c>
      <c r="N140" s="218">
        <f>SUM('[4]Completions (all)'!$B$19:$H$19)</f>
        <v>111</v>
      </c>
      <c r="O140" s="218">
        <f>SUM('[5]Completions (all)'!$B$19:$H$19)</f>
        <v>49</v>
      </c>
    </row>
    <row r="141" spans="1:15" x14ac:dyDescent="0.2">
      <c r="A141" s="222" t="s">
        <v>160</v>
      </c>
      <c r="B141" s="223" t="s">
        <v>12</v>
      </c>
      <c r="C141" s="223" t="s">
        <v>106</v>
      </c>
      <c r="D141" s="223" t="s">
        <v>129</v>
      </c>
      <c r="E141" s="223" t="s">
        <v>98</v>
      </c>
      <c r="F141" s="202" t="s">
        <v>191</v>
      </c>
      <c r="J141" s="216" t="s">
        <v>36</v>
      </c>
      <c r="K141" s="218">
        <f>SUM('[1]Agreements Cancelled (all)'!$B$19:$H$19)</f>
        <v>176</v>
      </c>
      <c r="L141" s="218">
        <f>SUM('[2]Agreements Cancelled (all)'!$B$19:$H$19)</f>
        <v>22</v>
      </c>
      <c r="M141" s="218">
        <f>SUM('[3]Agreements Cancelled (all)'!$B$19:$H$19)</f>
        <v>164</v>
      </c>
      <c r="N141" s="218">
        <f>SUM('[4]Agreements Cancelled (all)'!$B$19:$H$19)</f>
        <v>237</v>
      </c>
      <c r="O141" s="218">
        <f>SUM('[5]Agreements Cancelled (all)'!$B$19:$H$19)</f>
        <v>37</v>
      </c>
    </row>
    <row r="142" spans="1:15" x14ac:dyDescent="0.2">
      <c r="A142" s="216" t="s">
        <v>164</v>
      </c>
      <c r="B142" s="218">
        <f>SUM('[1]Agreements Cancelled (all)'!$B$4:$H$4)</f>
        <v>91</v>
      </c>
      <c r="C142" s="218">
        <f>SUM('[2]Agreements Cancelled (all)'!$B$4:$H$4)</f>
        <v>31</v>
      </c>
      <c r="D142" s="218">
        <f>SUM('[3]Agreements Cancelled (all)'!$B$4:$H$4)</f>
        <v>86</v>
      </c>
      <c r="E142" s="218">
        <f>SUM('[4]Agreements Cancelled (all)'!$B$4:$H$4)</f>
        <v>26</v>
      </c>
      <c r="F142" s="218">
        <f>SUM('[5]Agreements Cancelled (all)'!$B$4:$H$4)</f>
        <v>14</v>
      </c>
      <c r="J142" s="210" t="s">
        <v>37</v>
      </c>
      <c r="K142" s="204">
        <f>'[6]2007-2008 VA prog '!$H$14</f>
        <v>24</v>
      </c>
      <c r="L142" s="204">
        <f>'[6]2008-2009 VA Prog'!$H$14</f>
        <v>28</v>
      </c>
      <c r="M142" s="204">
        <f>'[6]2009-2010 VA Prog'!$H$14</f>
        <v>32</v>
      </c>
      <c r="N142" s="204">
        <f>'[6]2010-2011 VA Prog'!$H$14</f>
        <v>29</v>
      </c>
      <c r="O142" s="204">
        <f>'[6]2011-2012 VA Prog'!$H$14</f>
        <v>29</v>
      </c>
    </row>
    <row r="143" spans="1:15" x14ac:dyDescent="0.2">
      <c r="A143" s="224" t="s">
        <v>180</v>
      </c>
      <c r="B143" s="218">
        <f>SUM('[1]Agreements Cancelled (all)'!$B$21:$H$21)</f>
        <v>202</v>
      </c>
      <c r="C143" s="218">
        <f>SUM('[2]Agreements Cancelled (all)'!$B$21:$H$21)</f>
        <v>59</v>
      </c>
      <c r="D143" s="218">
        <f>SUM('[3]Agreements Cancelled (all)'!$B$21:$H$21)</f>
        <v>12</v>
      </c>
      <c r="E143" s="218">
        <f>SUM('[4]Agreements Cancelled (all)'!$B$21:$H$21)</f>
        <v>192</v>
      </c>
      <c r="F143" s="218">
        <f>SUM('[5]Agreements Cancelled (all)'!$B$21:$H$21)</f>
        <v>17</v>
      </c>
      <c r="J143" s="205" t="s">
        <v>68</v>
      </c>
      <c r="K143" s="204">
        <f>'[6]2007-2008 Past Due'!$H$14</f>
        <v>435</v>
      </c>
      <c r="L143" s="204">
        <f>'[6]2008-2009 Past Due'!$H$14</f>
        <v>81</v>
      </c>
      <c r="M143" s="204">
        <f>'[6]2009-2010 Past Due'!$H$14</f>
        <v>28</v>
      </c>
      <c r="N143" s="204">
        <f>'[6]2010-2011 Past Due'!$H$14</f>
        <v>9</v>
      </c>
      <c r="O143" s="204">
        <f>'[6]2011-2012 Past Due'!$H$14</f>
        <v>2</v>
      </c>
    </row>
    <row r="144" spans="1:15" x14ac:dyDescent="0.2">
      <c r="A144" s="216" t="s">
        <v>162</v>
      </c>
      <c r="B144" s="218">
        <f>SUM('[1]Agreements Cancelled (all)'!$B$7:$H$7)</f>
        <v>71</v>
      </c>
      <c r="C144" s="218">
        <f>SUM('[2]Agreements Cancelled (all)'!$B$7:$H$7)</f>
        <v>17</v>
      </c>
      <c r="D144" s="218">
        <f>SUM('[3]Agreements Cancelled (all)'!$B$7:$H$7)</f>
        <v>119</v>
      </c>
      <c r="E144" s="218">
        <f>SUM('[4]Agreements Cancelled (all)'!$B$7:$H$7)</f>
        <v>66</v>
      </c>
      <c r="F144" s="218">
        <f>SUM('[5]Agreements Cancelled (all)'!$B$7:$H$7)</f>
        <v>34</v>
      </c>
    </row>
    <row r="145" spans="1:15" x14ac:dyDescent="0.2">
      <c r="A145" s="225" t="s">
        <v>97</v>
      </c>
      <c r="B145" s="218">
        <v>0</v>
      </c>
      <c r="C145" s="218">
        <v>0</v>
      </c>
      <c r="D145" s="218">
        <v>0</v>
      </c>
      <c r="E145" s="218">
        <f>SUM('[4]Agreements Cancelled (all)'!$B$28:$H$28)</f>
        <v>8</v>
      </c>
      <c r="F145" s="218">
        <f>SUM('[5]Agreements Cancelled (all)'!$B$28:$H$28)</f>
        <v>0</v>
      </c>
    </row>
    <row r="146" spans="1:15" x14ac:dyDescent="0.2">
      <c r="A146" s="225" t="s">
        <v>181</v>
      </c>
      <c r="B146" s="218">
        <f>SUM('[1]Agreements Cancelled (all)'!$B$10:$H$10)</f>
        <v>3</v>
      </c>
      <c r="C146" s="218">
        <f>SUM('[2]Agreements Cancelled (all)'!$B$10:$H$10)</f>
        <v>5</v>
      </c>
      <c r="D146" s="218">
        <f>SUM('[3]Agreements Cancelled (all)'!$B$10:$H$10)</f>
        <v>26</v>
      </c>
      <c r="E146" s="218">
        <f>SUM('[4]Agreements Cancelled (all)'!$B$10:$H$10)</f>
        <v>224</v>
      </c>
      <c r="F146" s="218">
        <f>SUM('[5]Agreements Cancelled (all)'!$B$10:$H$10)</f>
        <v>67</v>
      </c>
      <c r="J146" s="193" t="s">
        <v>14</v>
      </c>
    </row>
    <row r="147" spans="1:15" ht="24" x14ac:dyDescent="0.2">
      <c r="A147" s="216" t="s">
        <v>163</v>
      </c>
      <c r="B147" s="218">
        <f>SUM('[1]Agreements Cancelled (all)'!$B$11:$H$11)</f>
        <v>96</v>
      </c>
      <c r="C147" s="218">
        <f>SUM('[2]Agreements Cancelled (all)'!$B$11:$H$11)</f>
        <v>41</v>
      </c>
      <c r="D147" s="218">
        <f>SUM('[3]Agreements Cancelled (all)'!$B$11:$H$11)</f>
        <v>62</v>
      </c>
      <c r="E147" s="218">
        <f>SUM('[4]Agreements Cancelled (all)'!$B$11:$H$11)</f>
        <v>100</v>
      </c>
      <c r="F147" s="218">
        <f>SUM('[5]Agreements Cancelled (all)'!$B$11:$H$11)</f>
        <v>67</v>
      </c>
      <c r="J147" s="214" t="s">
        <v>160</v>
      </c>
      <c r="K147" s="215" t="s">
        <v>12</v>
      </c>
      <c r="L147" s="215" t="s">
        <v>106</v>
      </c>
      <c r="M147" s="215" t="s">
        <v>129</v>
      </c>
      <c r="N147" s="215" t="s">
        <v>98</v>
      </c>
      <c r="O147" s="215" t="s">
        <v>190</v>
      </c>
    </row>
    <row r="148" spans="1:15" x14ac:dyDescent="0.2">
      <c r="A148" s="225" t="s">
        <v>117</v>
      </c>
      <c r="B148" s="218">
        <f>SUM('[1]Agreements Cancelled (all)'!$B$25:$H$25)</f>
        <v>73</v>
      </c>
      <c r="C148" s="218">
        <f>SUM('[2]Agreements Cancelled (all)'!$B$25:$H$25)</f>
        <v>110</v>
      </c>
      <c r="D148" s="218">
        <f>SUM('[3]Agreements Cancelled (all)'!$B$25:$H$25)</f>
        <v>257</v>
      </c>
      <c r="E148" s="218">
        <f>SUM('[4]Agreements Cancelled (all)'!$B$25:$H$25)</f>
        <v>373</v>
      </c>
      <c r="F148" s="218">
        <f>SUM('[5]Agreements Cancelled (all)'!$B$25:$H$25)</f>
        <v>76</v>
      </c>
      <c r="J148" s="196" t="s">
        <v>33</v>
      </c>
      <c r="K148" s="197">
        <f>'[6]2007-2008 appr caseload'!$H$15</f>
        <v>1144</v>
      </c>
      <c r="L148" s="197">
        <f>'[6]2008-2009 appr caseload'!$H$15</f>
        <v>833</v>
      </c>
      <c r="M148" s="197">
        <f>'[6]2009-2010 appr caseload'!$H$15</f>
        <v>638</v>
      </c>
      <c r="N148" s="197">
        <f>'[6]2010-2011 appr caseload'!$H$15</f>
        <v>247</v>
      </c>
      <c r="O148" s="197">
        <f>'[6]2011-2012 appr caseload'!$H$15</f>
        <v>289</v>
      </c>
    </row>
    <row r="149" spans="1:15" x14ac:dyDescent="0.2">
      <c r="A149" s="216" t="s">
        <v>182</v>
      </c>
      <c r="B149" s="218">
        <v>0</v>
      </c>
      <c r="C149" s="218">
        <v>0</v>
      </c>
      <c r="D149" s="218">
        <f>SUM('[3]Agreements Cancelled (all)'!$B$12:$H$12)</f>
        <v>0</v>
      </c>
      <c r="E149" s="218">
        <f>SUM('[4]Agreements Cancelled (all)'!$B$12:$H$12)</f>
        <v>0</v>
      </c>
      <c r="F149" s="218">
        <f>SUM('[5]Agreements Cancelled (all)'!$B$12:$H$12)</f>
        <v>0</v>
      </c>
      <c r="J149" s="203" t="s">
        <v>34</v>
      </c>
      <c r="K149" s="204">
        <f>'[6]2007-2008 prog caseload'!$H$15</f>
        <v>193</v>
      </c>
      <c r="L149" s="204">
        <f>'[6]2008-2009 prog caseload'!$H$15</f>
        <v>191</v>
      </c>
      <c r="M149" s="204">
        <f>'[6]2009-2010 prog caseload'!$H$15</f>
        <v>97</v>
      </c>
      <c r="N149" s="204">
        <f>'[6]2010-2011 prog caseload'!$H$15</f>
        <v>59</v>
      </c>
      <c r="O149" s="204">
        <f>'[6]2011-2012 prog caseload'!$H$15</f>
        <v>48</v>
      </c>
    </row>
    <row r="150" spans="1:15" x14ac:dyDescent="0.2">
      <c r="A150" s="225" t="s">
        <v>143</v>
      </c>
      <c r="B150" s="218">
        <f>SUM('[1]Agreements Cancelled (all)'!$B$26:$H$26)</f>
        <v>0</v>
      </c>
      <c r="C150" s="218">
        <f>SUM('[2]Agreements Cancelled (all)'!$B$26:$H$26)</f>
        <v>47</v>
      </c>
      <c r="D150" s="218">
        <f>SUM('[3]Agreements Cancelled (all)'!$B$26:$H$26)</f>
        <v>47</v>
      </c>
      <c r="E150" s="218">
        <f>SUM('[4]Agreements Cancelled (all)'!$B$26:$H$26)</f>
        <v>42</v>
      </c>
      <c r="F150" s="218">
        <f>SUM('[5]Agreements Cancelled (all)'!$B$26:$H$26)</f>
        <v>49</v>
      </c>
      <c r="J150" s="196" t="s">
        <v>32</v>
      </c>
      <c r="K150" s="197">
        <f>SUM('[1]All Reg'!$B$22:$H$22)</f>
        <v>614</v>
      </c>
      <c r="L150" s="197">
        <f>SUM('[2]All Reg'!$B$22:$H$22)</f>
        <v>455</v>
      </c>
      <c r="M150" s="197">
        <f>SUM('[3]All Reg'!$B$22:$H$22)</f>
        <v>440</v>
      </c>
      <c r="N150" s="197">
        <f>SUM('[4]All Reg'!$B$22:$H$22)</f>
        <v>233</v>
      </c>
      <c r="O150" s="197">
        <f>SUM('[5]All Reg'!$B$22:$H$22)</f>
        <v>160</v>
      </c>
    </row>
    <row r="151" spans="1:15" ht="24" x14ac:dyDescent="0.2">
      <c r="A151" s="216" t="s">
        <v>158</v>
      </c>
      <c r="B151" s="218">
        <f>SUM('[1]Agreements Cancelled (all)'!$B$16:$H$16)</f>
        <v>113</v>
      </c>
      <c r="C151" s="218">
        <f>SUM('[2]Agreements Cancelled (all)'!$B$16:$H$16)</f>
        <v>47</v>
      </c>
      <c r="D151" s="218">
        <f>SUM('[3]Agreements Cancelled (all)'!$B$16:$H$16)</f>
        <v>160</v>
      </c>
      <c r="E151" s="218">
        <f>SUM('[4]Agreements Cancelled (all)'!$B$16:$H$16)</f>
        <v>145</v>
      </c>
      <c r="F151" s="218">
        <f>SUM('[5]Agreements Cancelled (all)'!$B$16:$H$16)</f>
        <v>16</v>
      </c>
      <c r="J151" s="196" t="s">
        <v>192</v>
      </c>
      <c r="K151" s="197"/>
      <c r="L151" s="197"/>
      <c r="M151" s="197"/>
      <c r="N151" s="197">
        <f>SUM('[4]Appr Reg'!$B$22:$H$22)</f>
        <v>174</v>
      </c>
      <c r="O151" s="197">
        <f>SUM('[5]Appr Reg'!$B$22:$H$22)</f>
        <v>122</v>
      </c>
    </row>
    <row r="152" spans="1:15" x14ac:dyDescent="0.2">
      <c r="A152" s="216" t="s">
        <v>159</v>
      </c>
      <c r="B152" s="218">
        <f>SUM('[1]Agreements Cancelled (all)'!$B$18:$H$18)</f>
        <v>48</v>
      </c>
      <c r="C152" s="218">
        <f>SUM('[2]Agreements Cancelled (all)'!$B$18:$H$18)</f>
        <v>592</v>
      </c>
      <c r="D152" s="218">
        <f>SUM('[3]Agreements Cancelled (all)'!$B$18:$H$18)</f>
        <v>205</v>
      </c>
      <c r="E152" s="218">
        <f>SUM('[4]Agreements Cancelled (all)'!$B$18:$H$18)</f>
        <v>38</v>
      </c>
      <c r="F152" s="218">
        <f>SUM('[5]Agreements Cancelled (all)'!$B$18:$H$18)</f>
        <v>145</v>
      </c>
      <c r="J152" s="216" t="s">
        <v>35</v>
      </c>
      <c r="K152" s="218">
        <f>SUM('[1]Completions (all)'!$B$22:$H$22)</f>
        <v>446</v>
      </c>
      <c r="L152" s="218">
        <f>SUM('[2]Completions (all)'!$B$22:$H$22)</f>
        <v>323</v>
      </c>
      <c r="M152" s="218">
        <f>SUM('[3]Completions (all)'!$B$22:$H$22)</f>
        <v>574</v>
      </c>
      <c r="N152" s="218">
        <f>SUM('[4]Completions (all)'!$B$22:$H$22)</f>
        <v>295</v>
      </c>
      <c r="O152" s="218">
        <f>SUM('[5]Completions (all)'!$B$22:$H$22)</f>
        <v>68</v>
      </c>
    </row>
    <row r="153" spans="1:15" x14ac:dyDescent="0.2">
      <c r="A153" s="216" t="s">
        <v>178</v>
      </c>
      <c r="B153" s="218">
        <f>SUM('[1]Agreements Cancelled (all)'!$B$19:$H$19)</f>
        <v>176</v>
      </c>
      <c r="C153" s="218">
        <f>SUM('[2]Agreements Cancelled (all)'!$B$19:$H$19)</f>
        <v>22</v>
      </c>
      <c r="D153" s="218">
        <f>SUM('[3]Agreements Cancelled (all)'!$B$19:$H$19)</f>
        <v>164</v>
      </c>
      <c r="E153" s="218">
        <f>SUM('[4]Agreements Cancelled (all)'!$B$19:$H$19)</f>
        <v>237</v>
      </c>
      <c r="F153" s="218">
        <f>SUM('[5]Agreements Cancelled (all)'!$B$19:$H$19)</f>
        <v>37</v>
      </c>
      <c r="J153" s="216" t="s">
        <v>36</v>
      </c>
      <c r="K153" s="218">
        <f>SUM('[1]Agreements Cancelled (all)'!$B$22:$H$22)</f>
        <v>61</v>
      </c>
      <c r="L153" s="218">
        <f>SUM('[2]Agreements Cancelled (all)'!$B$22:$H$22)</f>
        <v>49</v>
      </c>
      <c r="M153" s="218">
        <f>SUM('[3]Agreements Cancelled (all)'!$B$22:$H$22)</f>
        <v>120</v>
      </c>
      <c r="N153" s="218">
        <f>SUM('[4]Agreements Cancelled (all)'!$B$22:$H$22)</f>
        <v>140</v>
      </c>
      <c r="O153" s="218">
        <f>SUM('[5]Agreements Cancelled (all)'!$B$22:$H$22)</f>
        <v>35</v>
      </c>
    </row>
    <row r="154" spans="1:15" x14ac:dyDescent="0.2">
      <c r="A154" s="225" t="s">
        <v>184</v>
      </c>
      <c r="B154" s="218">
        <f>SUM('[1]Agreements Cancelled (all)'!$B$22:$H$22)</f>
        <v>61</v>
      </c>
      <c r="C154" s="218">
        <f>SUM('[2]Agreements Cancelled (all)'!$B$22:$H$22)</f>
        <v>49</v>
      </c>
      <c r="D154" s="218">
        <f>SUM('[3]Agreements Cancelled (all)'!$B$22:$H$22)</f>
        <v>120</v>
      </c>
      <c r="E154" s="218">
        <f>SUM('[4]Agreements Cancelled (all)'!$B$22:$H$22)</f>
        <v>140</v>
      </c>
      <c r="F154" s="218">
        <f>SUM('[5]Agreements Cancelled (all)'!$B$22:$H$22)</f>
        <v>35</v>
      </c>
      <c r="J154" s="210" t="s">
        <v>37</v>
      </c>
      <c r="K154" s="204">
        <f>'[6]2007-2008 VA prog '!$H$15</f>
        <v>44</v>
      </c>
      <c r="L154" s="204">
        <f>'[6]2008-2009 VA Prog'!$H$15</f>
        <v>52</v>
      </c>
      <c r="M154" s="204">
        <f>'[6]2009-2010 VA Prog'!$H$15</f>
        <v>45</v>
      </c>
      <c r="N154" s="204">
        <f>'[6]2010-2011 VA Prog'!$H$15</f>
        <v>37</v>
      </c>
      <c r="O154" s="204">
        <f>'[6]2011-2012 VA Prog'!$H$15</f>
        <v>30</v>
      </c>
    </row>
    <row r="155" spans="1:15" x14ac:dyDescent="0.2">
      <c r="A155" s="225" t="s">
        <v>183</v>
      </c>
      <c r="B155" s="218">
        <f>SUM('[1]Agreements Cancelled (all)'!$B$24:$H$24)</f>
        <v>15</v>
      </c>
      <c r="C155" s="218">
        <f>SUM('[2]Agreements Cancelled (all)'!$B$24:$H$24)</f>
        <v>11</v>
      </c>
      <c r="D155" s="218">
        <f>SUM('[3]Agreements Cancelled (all)'!$B$24:$H$24)</f>
        <v>38</v>
      </c>
      <c r="E155" s="218">
        <f>SUM('[4]Agreements Cancelled (all)'!$B$24:$H$24)</f>
        <v>172</v>
      </c>
      <c r="F155" s="218">
        <f>SUM('[5]Agreements Cancelled (all)'!$B$24:$H$24)</f>
        <v>37</v>
      </c>
      <c r="J155" s="205" t="s">
        <v>68</v>
      </c>
      <c r="K155" s="204">
        <f>'[6]2007-2008 Past Due'!$H$15</f>
        <v>352</v>
      </c>
      <c r="L155" s="204">
        <f>'[6]2008-2009 Past Due'!$H$15</f>
        <v>106</v>
      </c>
      <c r="M155" s="204">
        <f>'[6]2009-2010 Past Due'!$H$15</f>
        <v>51</v>
      </c>
      <c r="N155" s="204">
        <f>'[6]2010-2011 Past Due'!$H$15</f>
        <v>15</v>
      </c>
      <c r="O155" s="204">
        <f>'[6]2011-2012 Past Due'!$H$15</f>
        <v>4</v>
      </c>
    </row>
    <row r="156" spans="1:15" x14ac:dyDescent="0.2">
      <c r="A156" s="216" t="s">
        <v>166</v>
      </c>
      <c r="B156" s="218">
        <v>0</v>
      </c>
      <c r="C156" s="218">
        <v>0</v>
      </c>
      <c r="D156" s="218">
        <v>0</v>
      </c>
      <c r="E156" s="218">
        <v>0</v>
      </c>
      <c r="F156" s="218">
        <v>0</v>
      </c>
    </row>
    <row r="157" spans="1:15" x14ac:dyDescent="0.2">
      <c r="A157" s="216" t="s">
        <v>177</v>
      </c>
      <c r="B157" s="218">
        <f>SUM('[1]Agreements Cancelled (all)'!$B$17:$H$17)</f>
        <v>0</v>
      </c>
      <c r="C157" s="218">
        <f>SUM('[2]Agreements Cancelled (all)'!$B$17:$H$17)</f>
        <v>0</v>
      </c>
      <c r="D157" s="218">
        <f>SUM('[3]Agreements Cancelled (all)'!$B$17:$H$17)</f>
        <v>0</v>
      </c>
      <c r="E157" s="218">
        <f>SUM('[4]Agreements Cancelled (all)'!$B$17:$H$17)</f>
        <v>13</v>
      </c>
      <c r="F157" s="218">
        <f>SUM('[5]Agreements Cancelled (all)'!$B$17:$H$17)</f>
        <v>0</v>
      </c>
    </row>
    <row r="158" spans="1:15" x14ac:dyDescent="0.2">
      <c r="A158" s="216" t="s">
        <v>172</v>
      </c>
      <c r="B158" s="218">
        <f>SUM('[1]Agreements Cancelled (all)'!$B$8:$H$8, '[1]Agreements Cancelled (all)'!$B$13:$H$15, '[1]Agreements Cancelled (all)'!$B$5:$H$5, '[1]Agreements Cancelled (all)'!$B$20:$H$20, '[1]Agreements Cancelled (all)'!$B$9:$H$9)</f>
        <v>611</v>
      </c>
      <c r="C158" s="218">
        <f>SUM('[2]Agreements Cancelled (all)'!$B$8:$H$8, '[2]Agreements Cancelled (all)'!$B$5:$H$5,  '[2]Agreements Cancelled (all)'!$B$14:$H$15,  '[2]Agreements Cancelled (all)'!$B$20:$H$20,  '[2]Agreements Cancelled (all)'!$B$27:$H$27)</f>
        <v>217</v>
      </c>
      <c r="D158" s="218">
        <f>SUM('[3]Agreements Cancelled (all)'!$B$8:$H$8, '[3]Agreements Cancelled (all)'!$B$5:$H$5,  '[3]Agreements Cancelled (all)'!$B$14:$H$15,  '[3]Agreements Cancelled (all)'!$B$20:$H$20,  '[3]Agreements Cancelled (all)'!$B$27:$H$27)</f>
        <v>324</v>
      </c>
      <c r="E158" s="218">
        <f>SUM('[4]Agreements Cancelled (all)'!$B$8:$H$8, '[4]Agreements Cancelled (all)'!$B$5:$H$5,  '[4]Agreements Cancelled (all)'!$B$14:$H$15,  '[4]Agreements Cancelled (all)'!$B$20:$H$20,  '[4]Agreements Cancelled (all)'!$B$27:$H$27)</f>
        <v>12</v>
      </c>
      <c r="F158" s="218">
        <f>SUM('[5]Agreements Cancelled (all)'!$B$8:$H$8, '[5]Agreements Cancelled (all)'!$B$5:$H$5,  '[5]Agreements Cancelled (all)'!$B$14:$H$15,  '[5]Agreements Cancelled (all)'!$B$20:$H$20,  '[5]Agreements Cancelled (all)'!$B$27:$H$27)</f>
        <v>0</v>
      </c>
      <c r="J158" s="193" t="s">
        <v>134</v>
      </c>
    </row>
    <row r="159" spans="1:15" ht="24" x14ac:dyDescent="0.2">
      <c r="B159" s="226">
        <f>SUM(B142:B158)</f>
        <v>1560</v>
      </c>
      <c r="C159" s="226">
        <f>SUM(C142:C158)</f>
        <v>1248</v>
      </c>
      <c r="D159" s="226">
        <f>SUM(D142:D158)</f>
        <v>1620</v>
      </c>
      <c r="E159" s="226">
        <f>SUM(E142:E158)</f>
        <v>1788</v>
      </c>
      <c r="F159" s="226">
        <f>SUM(F142:F158)</f>
        <v>594</v>
      </c>
      <c r="J159" s="214" t="s">
        <v>160</v>
      </c>
      <c r="K159" s="215" t="s">
        <v>12</v>
      </c>
      <c r="L159" s="215" t="s">
        <v>106</v>
      </c>
      <c r="M159" s="215" t="s">
        <v>129</v>
      </c>
      <c r="N159" s="215" t="s">
        <v>98</v>
      </c>
      <c r="O159" s="215" t="s">
        <v>190</v>
      </c>
    </row>
    <row r="160" spans="1:15" x14ac:dyDescent="0.2">
      <c r="J160" s="196" t="s">
        <v>33</v>
      </c>
      <c r="K160" s="197">
        <f>'[6]2007-2008 appr caseload'!$H$16</f>
        <v>56</v>
      </c>
      <c r="L160" s="197">
        <f>'[6]2008-2009 appr caseload'!$H$16</f>
        <v>555</v>
      </c>
      <c r="M160" s="197">
        <f>'[6]2009-2010 appr caseload'!$H$16</f>
        <v>556</v>
      </c>
      <c r="N160" s="197">
        <f>'[6]2010-2011 appr caseload'!$H$16</f>
        <v>233</v>
      </c>
      <c r="O160" s="197">
        <f>'[6]2011-2012 appr caseload'!$H$16</f>
        <v>194</v>
      </c>
    </row>
    <row r="161" spans="1:15" x14ac:dyDescent="0.2">
      <c r="J161" s="203" t="s">
        <v>34</v>
      </c>
      <c r="K161" s="204">
        <f>'[6]2007-2008 prog caseload'!$H$16</f>
        <v>12</v>
      </c>
      <c r="L161" s="204">
        <f>'[6]2008-2009 prog caseload'!$H$16</f>
        <v>52</v>
      </c>
      <c r="M161" s="204">
        <f>'[6]2009-2010 prog caseload'!$H$16</f>
        <v>44</v>
      </c>
      <c r="N161" s="204">
        <f>'[6]2010-2011 prog caseload'!$H$16</f>
        <v>41</v>
      </c>
      <c r="O161" s="204">
        <f>'[6]2011-2012 prog caseload'!$H$16</f>
        <v>46</v>
      </c>
    </row>
    <row r="162" spans="1:15" x14ac:dyDescent="0.2">
      <c r="A162" s="393" t="s">
        <v>102</v>
      </c>
      <c r="B162" s="393"/>
      <c r="C162" s="393"/>
      <c r="D162" s="393"/>
      <c r="E162" s="393"/>
      <c r="F162" s="301"/>
      <c r="J162" s="196" t="s">
        <v>32</v>
      </c>
      <c r="K162" s="197">
        <f>SUM('[1]All Reg'!$B$24:$H$24)</f>
        <v>88</v>
      </c>
      <c r="L162" s="197">
        <f>SUM('[2]All Reg'!$B$24:$H$24)</f>
        <v>85</v>
      </c>
      <c r="M162" s="197">
        <f>SUM('[3]All Reg'!$B$24:$H$24)</f>
        <v>106</v>
      </c>
      <c r="N162" s="197">
        <f>SUM('[4]All Reg'!$B$24:$H$24)</f>
        <v>59</v>
      </c>
      <c r="O162" s="197">
        <f>SUM('[5]All Reg'!$B$24:$H$24)</f>
        <v>20</v>
      </c>
    </row>
    <row r="163" spans="1:15" ht="24" x14ac:dyDescent="0.2">
      <c r="A163" s="201" t="s">
        <v>160</v>
      </c>
      <c r="B163" s="202" t="s">
        <v>12</v>
      </c>
      <c r="C163" s="202" t="s">
        <v>106</v>
      </c>
      <c r="D163" s="202" t="s">
        <v>129</v>
      </c>
      <c r="E163" s="202" t="s">
        <v>98</v>
      </c>
      <c r="F163" s="202" t="s">
        <v>191</v>
      </c>
      <c r="J163" s="196" t="s">
        <v>192</v>
      </c>
      <c r="K163" s="197"/>
      <c r="L163" s="197"/>
      <c r="M163" s="197"/>
      <c r="N163" s="197">
        <f>SUM('[4]Appr Reg'!$B$24:$H$24)</f>
        <v>59</v>
      </c>
      <c r="O163" s="197">
        <f>SUM('[5]Appr Reg'!$B$24:$H$24)</f>
        <v>20</v>
      </c>
    </row>
    <row r="164" spans="1:15" x14ac:dyDescent="0.2">
      <c r="A164" s="203" t="s">
        <v>164</v>
      </c>
      <c r="B164" s="204">
        <f>'[6]2007-2008 VA prog '!$H$3</f>
        <v>37</v>
      </c>
      <c r="C164" s="204">
        <f>'[6]2008-2009 VA Prog'!$H$3</f>
        <v>40</v>
      </c>
      <c r="D164" s="204">
        <f>'[6]2009-2010 VA Prog'!$H$3</f>
        <v>34</v>
      </c>
      <c r="E164" s="204">
        <f>'[6]2010-2011 VA Prog'!$H$3</f>
        <v>23</v>
      </c>
      <c r="F164" s="204">
        <f>'[6]2011-2012 VA Prog'!$H$3</f>
        <v>22</v>
      </c>
      <c r="J164" s="216" t="s">
        <v>35</v>
      </c>
      <c r="K164" s="218">
        <f>SUM('[1]Completions (all)'!$B$24:$H$24)</f>
        <v>24</v>
      </c>
      <c r="L164" s="218">
        <f>SUM('[2]Completions (all)'!$B$24:$H$24)</f>
        <v>25</v>
      </c>
      <c r="M164" s="218">
        <f>SUM('[3]Completions (all)'!$B$24:$H$24)</f>
        <v>73</v>
      </c>
      <c r="N164" s="218">
        <f>SUM('[4]Completions (all)'!$B$24:$H$24)</f>
        <v>77</v>
      </c>
      <c r="O164" s="218">
        <f>SUM('[5]Completions (all)'!$B$24:$H$24)</f>
        <v>15</v>
      </c>
    </row>
    <row r="165" spans="1:15" x14ac:dyDescent="0.2">
      <c r="A165" s="203" t="s">
        <v>180</v>
      </c>
      <c r="B165" s="204">
        <f>'[6]2007-2008 VA prog '!$H$4</f>
        <v>21</v>
      </c>
      <c r="C165" s="204">
        <f>'[6]2008-2009 VA Prog'!$H$4</f>
        <v>23</v>
      </c>
      <c r="D165" s="204">
        <f>'[6]2009-2010 VA Prog'!$H$4</f>
        <v>22</v>
      </c>
      <c r="E165" s="204">
        <f>'[6]2010-2011 VA Prog'!$H$4</f>
        <v>17</v>
      </c>
      <c r="F165" s="204">
        <f>'[6]2011-2012 VA Prog'!$H$4</f>
        <v>15</v>
      </c>
      <c r="J165" s="216" t="s">
        <v>36</v>
      </c>
      <c r="K165" s="218">
        <f>SUM('[1]Agreements Cancelled (all)'!$B$24:$H$24)</f>
        <v>15</v>
      </c>
      <c r="L165" s="218">
        <f>SUM('[2]Agreements Cancelled (all)'!$B$24:$H$24)</f>
        <v>11</v>
      </c>
      <c r="M165" s="218">
        <f>SUM('[3]Agreements Cancelled (all)'!$B$24:$H$24)</f>
        <v>38</v>
      </c>
      <c r="N165" s="218">
        <f>SUM('[4]Agreements Cancelled (all)'!$B$24:$H$24)</f>
        <v>172</v>
      </c>
      <c r="O165" s="218">
        <f>SUM('[5]Agreements Cancelled (all)'!$B$24:$H$24)</f>
        <v>37</v>
      </c>
    </row>
    <row r="166" spans="1:15" x14ac:dyDescent="0.2">
      <c r="A166" s="203" t="s">
        <v>162</v>
      </c>
      <c r="B166" s="204">
        <f>'[6]2007-2008 VA prog '!$H$5</f>
        <v>23</v>
      </c>
      <c r="C166" s="204">
        <f>'[6]2008-2009 VA Prog'!$H$5</f>
        <v>28</v>
      </c>
      <c r="D166" s="204">
        <f>'[6]2009-2010 VA Prog'!$H$5</f>
        <v>28</v>
      </c>
      <c r="E166" s="204">
        <f>'[6]2010-2011 VA Prog'!$H$5</f>
        <v>20</v>
      </c>
      <c r="F166" s="204">
        <f>'[6]2011-2012 VA Prog'!$H$5</f>
        <v>21</v>
      </c>
      <c r="J166" s="210" t="s">
        <v>37</v>
      </c>
      <c r="K166" s="204">
        <f>'[6]2007-2008 VA prog '!$H$16</f>
        <v>10</v>
      </c>
      <c r="L166" s="204">
        <f>'[6]2008-2009 VA Prog'!$H$16</f>
        <v>23</v>
      </c>
      <c r="M166" s="204">
        <f>'[6]2009-2010 VA Prog'!$H$16</f>
        <v>24</v>
      </c>
      <c r="N166" s="204">
        <f>'[6]2010-2011 VA Prog'!$H$16</f>
        <v>32</v>
      </c>
      <c r="O166" s="204">
        <f>'[6]2011-2012 VA Prog'!$H$16</f>
        <v>38</v>
      </c>
    </row>
    <row r="167" spans="1:15" x14ac:dyDescent="0.2">
      <c r="A167" s="205" t="s">
        <v>97</v>
      </c>
      <c r="B167" s="204">
        <f>'[6]2007-2008 VA prog '!$H$6</f>
        <v>0</v>
      </c>
      <c r="C167" s="204">
        <f>'[6]2008-2009 VA Prog'!$H$6</f>
        <v>0</v>
      </c>
      <c r="D167" s="204">
        <f>'[6]2009-2010 VA Prog'!$H$6</f>
        <v>3</v>
      </c>
      <c r="E167" s="204">
        <f>'[6]2010-2011 VA Prog'!$H$6</f>
        <v>3</v>
      </c>
      <c r="F167" s="204">
        <f>'[6]2011-2012 VA Prog'!$H$6</f>
        <v>2</v>
      </c>
      <c r="J167" s="205" t="s">
        <v>68</v>
      </c>
      <c r="K167" s="204">
        <f>'[6]2007-2008 Past Due'!$H$16</f>
        <v>4</v>
      </c>
      <c r="L167" s="204">
        <f>'[6]2008-2009 Past Due'!$H$16</f>
        <v>56</v>
      </c>
      <c r="M167" s="204">
        <f>'[6]2009-2010 Past Due'!$H$16</f>
        <v>12</v>
      </c>
      <c r="N167" s="204">
        <f>'[6]2010-2011 Past Due'!$H$16</f>
        <v>19</v>
      </c>
      <c r="O167" s="204">
        <f>'[6]2011-2012 Past Due'!$H$16</f>
        <v>14</v>
      </c>
    </row>
    <row r="168" spans="1:15" ht="12" customHeight="1" x14ac:dyDescent="0.2">
      <c r="A168" s="205" t="s">
        <v>181</v>
      </c>
      <c r="B168" s="204">
        <f>'[6]2007-2008 VA prog '!$H$7</f>
        <v>3</v>
      </c>
      <c r="C168" s="204">
        <f>'[6]2008-2009 VA Prog'!$H$7</f>
        <v>1</v>
      </c>
      <c r="D168" s="204">
        <f>'[6]2009-2010 VA Prog'!$H$7</f>
        <v>25</v>
      </c>
      <c r="E168" s="204">
        <f>'[6]2010-2011 VA Prog'!$H$7</f>
        <v>20</v>
      </c>
      <c r="F168" s="204">
        <f>'[6]2011-2012 VA Prog'!$H$7</f>
        <v>25</v>
      </c>
    </row>
    <row r="169" spans="1:15" x14ac:dyDescent="0.2">
      <c r="A169" s="205" t="s">
        <v>163</v>
      </c>
      <c r="B169" s="204">
        <f>'[6]2007-2008 VA prog '!$H$8</f>
        <v>30</v>
      </c>
      <c r="C169" s="204">
        <f>'[6]2008-2009 VA Prog'!$H$8</f>
        <v>30</v>
      </c>
      <c r="D169" s="204">
        <f>'[6]2009-2010 VA Prog'!$H$8</f>
        <v>18</v>
      </c>
      <c r="E169" s="204">
        <f>'[6]2010-2011 VA Prog'!$H$8</f>
        <v>14</v>
      </c>
      <c r="F169" s="204">
        <f>'[6]2011-2012 VA Prog'!$H$8</f>
        <v>14</v>
      </c>
    </row>
    <row r="170" spans="1:15" x14ac:dyDescent="0.2">
      <c r="A170" s="203" t="s">
        <v>117</v>
      </c>
      <c r="B170" s="204">
        <f>'[6]2007-2008 VA prog '!$H$10</f>
        <v>0</v>
      </c>
      <c r="C170" s="204">
        <f>'[6]2008-2009 VA Prog'!$H$9</f>
        <v>13</v>
      </c>
      <c r="D170" s="204">
        <f>'[6]2009-2010 VA Prog'!$H$9</f>
        <v>16</v>
      </c>
      <c r="E170" s="204">
        <f>'[6]2010-2011 VA Prog'!$H$9</f>
        <v>16</v>
      </c>
      <c r="F170" s="204">
        <f>'[6]2011-2012 VA Prog'!$H$9</f>
        <v>14</v>
      </c>
    </row>
    <row r="171" spans="1:15" x14ac:dyDescent="0.2">
      <c r="A171" s="203" t="s">
        <v>182</v>
      </c>
      <c r="B171" s="204">
        <f>'[6]2007-2008 VA prog '!$H$10</f>
        <v>0</v>
      </c>
      <c r="C171" s="204">
        <f>'[6]2008-2009 VA Prog'!$H$10</f>
        <v>0</v>
      </c>
      <c r="D171" s="204">
        <f>'[6]2009-2010 VA Prog'!$H$10</f>
        <v>0</v>
      </c>
      <c r="E171" s="204">
        <f>'[6]2010-2011 VA Prog'!$H$10</f>
        <v>0</v>
      </c>
      <c r="F171" s="204">
        <f>'[6]2011-2012 VA Prog'!$H$10</f>
        <v>0</v>
      </c>
    </row>
    <row r="172" spans="1:15" x14ac:dyDescent="0.2">
      <c r="A172" s="203" t="s">
        <v>143</v>
      </c>
      <c r="B172" s="204">
        <f>'[6]2007-2008 VA prog '!$H$11</f>
        <v>0</v>
      </c>
      <c r="C172" s="204">
        <f>'[6]2008-2009 VA Prog'!$H$11</f>
        <v>10</v>
      </c>
      <c r="D172" s="204">
        <f>'[6]2009-2010 VA Prog'!$H$11</f>
        <v>35</v>
      </c>
      <c r="E172" s="204">
        <f>'[6]2010-2011 VA Prog'!$H$11</f>
        <v>31</v>
      </c>
      <c r="F172" s="204">
        <f>'[6]2011-2012 VA Prog'!$H$11</f>
        <v>29</v>
      </c>
      <c r="J172" s="193" t="s">
        <v>45</v>
      </c>
    </row>
    <row r="173" spans="1:15" ht="24" x14ac:dyDescent="0.2">
      <c r="A173" s="203" t="s">
        <v>158</v>
      </c>
      <c r="B173" s="204">
        <f>'[6]2007-2008 VA prog '!$H$12</f>
        <v>31</v>
      </c>
      <c r="C173" s="204">
        <f>'[6]2008-2009 VA Prog'!$H$12</f>
        <v>39</v>
      </c>
      <c r="D173" s="204">
        <f>'[6]2009-2010 VA Prog'!$H$12</f>
        <v>35</v>
      </c>
      <c r="E173" s="204">
        <f>'[6]2010-2011 VA Prog'!$H$12</f>
        <v>30</v>
      </c>
      <c r="F173" s="204">
        <f>'[6]2011-2012 VA Prog'!$H$12</f>
        <v>24</v>
      </c>
      <c r="J173" s="214" t="s">
        <v>160</v>
      </c>
      <c r="K173" s="215" t="s">
        <v>12</v>
      </c>
      <c r="L173" s="215" t="s">
        <v>106</v>
      </c>
      <c r="M173" s="215" t="s">
        <v>129</v>
      </c>
      <c r="N173" s="215" t="s">
        <v>98</v>
      </c>
      <c r="O173" s="215" t="s">
        <v>190</v>
      </c>
    </row>
    <row r="174" spans="1:15" x14ac:dyDescent="0.2">
      <c r="A174" s="203" t="s">
        <v>159</v>
      </c>
      <c r="B174" s="204">
        <f>'[6]2007-2008 VA prog '!$H$13</f>
        <v>11</v>
      </c>
      <c r="C174" s="204">
        <f>'[6]2008-2009 VA Prog'!$H$13</f>
        <v>12</v>
      </c>
      <c r="D174" s="204">
        <f>'[6]2009-2010 VA Prog'!$H$13</f>
        <v>14</v>
      </c>
      <c r="E174" s="204">
        <f>'[6]2010-2011 VA Prog'!$H$13</f>
        <v>14</v>
      </c>
      <c r="F174" s="204">
        <f>'[6]2011-2012 VA Prog'!$H$13</f>
        <v>14</v>
      </c>
      <c r="J174" s="196" t="s">
        <v>33</v>
      </c>
      <c r="K174" s="197">
        <f>B39</f>
        <v>11397</v>
      </c>
      <c r="L174" s="197">
        <f>C39</f>
        <v>9817</v>
      </c>
      <c r="M174" s="197">
        <f>D39</f>
        <v>7521</v>
      </c>
      <c r="N174" s="197">
        <f>E39</f>
        <v>3858</v>
      </c>
      <c r="O174" s="197">
        <f>F39</f>
        <v>3638</v>
      </c>
    </row>
    <row r="175" spans="1:15" x14ac:dyDescent="0.2">
      <c r="A175" s="203" t="s">
        <v>178</v>
      </c>
      <c r="B175" s="204">
        <f>'[6]2007-2008 VA prog '!$H$14</f>
        <v>24</v>
      </c>
      <c r="C175" s="204">
        <f>'[6]2008-2009 VA Prog'!$H$14</f>
        <v>28</v>
      </c>
      <c r="D175" s="204">
        <f>'[6]2009-2010 VA Prog'!$H$14</f>
        <v>32</v>
      </c>
      <c r="E175" s="204">
        <f>'[6]2010-2011 VA Prog'!$H$14</f>
        <v>29</v>
      </c>
      <c r="F175" s="204">
        <f>'[6]2011-2012 VA Prog'!$H$14</f>
        <v>29</v>
      </c>
      <c r="J175" s="203" t="s">
        <v>34</v>
      </c>
      <c r="K175" s="204">
        <f>B58</f>
        <v>1528</v>
      </c>
      <c r="L175" s="204">
        <f>C58</f>
        <v>1487</v>
      </c>
      <c r="M175" s="204">
        <f>D58</f>
        <v>853</v>
      </c>
      <c r="N175" s="204">
        <f>E58</f>
        <v>581</v>
      </c>
      <c r="O175" s="204">
        <f>F58</f>
        <v>534</v>
      </c>
    </row>
    <row r="176" spans="1:15" x14ac:dyDescent="0.2">
      <c r="A176" s="205" t="s">
        <v>184</v>
      </c>
      <c r="B176" s="204">
        <f>'[6]2007-2008 VA prog '!$H$15</f>
        <v>44</v>
      </c>
      <c r="C176" s="204">
        <f>'[6]2008-2009 VA Prog'!$H$15</f>
        <v>52</v>
      </c>
      <c r="D176" s="204">
        <f>'[6]2009-2010 VA Prog'!$H$15</f>
        <v>45</v>
      </c>
      <c r="E176" s="204">
        <f>'[6]2010-2011 VA Prog'!$H$15</f>
        <v>37</v>
      </c>
      <c r="F176" s="204">
        <f>'[6]2011-2012 VA Prog'!$H$15</f>
        <v>30</v>
      </c>
      <c r="J176" s="196" t="s">
        <v>32</v>
      </c>
      <c r="K176" s="197">
        <f>B20</f>
        <v>3427</v>
      </c>
      <c r="L176" s="197">
        <f>C20</f>
        <v>2782</v>
      </c>
      <c r="M176" s="197">
        <f>D20</f>
        <v>2186</v>
      </c>
      <c r="N176" s="197">
        <f>E20</f>
        <v>1666</v>
      </c>
      <c r="O176" s="197">
        <f>F20</f>
        <v>1093</v>
      </c>
    </row>
    <row r="177" spans="1:15" ht="24" x14ac:dyDescent="0.2">
      <c r="A177" s="203" t="s">
        <v>183</v>
      </c>
      <c r="B177" s="204">
        <f>'[6]2007-2008 VA prog '!$H$16</f>
        <v>10</v>
      </c>
      <c r="C177" s="204">
        <f>'[6]2008-2009 VA Prog'!$H$16</f>
        <v>23</v>
      </c>
      <c r="D177" s="204">
        <f>'[6]2009-2010 VA Prog'!$H$16</f>
        <v>24</v>
      </c>
      <c r="E177" s="204">
        <f>'[6]2010-2011 VA Prog'!$H$16</f>
        <v>32</v>
      </c>
      <c r="F177" s="204">
        <f>'[6]2011-2012 VA Prog'!$H$16</f>
        <v>38</v>
      </c>
      <c r="J177" s="196" t="s">
        <v>192</v>
      </c>
      <c r="K177" s="197"/>
      <c r="L177" s="197"/>
      <c r="M177" s="197"/>
      <c r="N177" s="197">
        <f>B199</f>
        <v>1495</v>
      </c>
      <c r="O177" s="197">
        <f>C199</f>
        <v>1047</v>
      </c>
    </row>
    <row r="178" spans="1:15" x14ac:dyDescent="0.2">
      <c r="A178" s="203" t="s">
        <v>172</v>
      </c>
      <c r="B178" s="204">
        <f>'[6]2007-2008 VA prog '!$H$30</f>
        <v>88</v>
      </c>
      <c r="C178" s="204">
        <f>'[6]2008-2009 VA Prog'!$H$30</f>
        <v>62</v>
      </c>
      <c r="D178" s="204">
        <f>'[6]2009-2010 VA Prog'!$H$30</f>
        <v>0</v>
      </c>
      <c r="E178" s="204">
        <f>'[6]2010-2011 VA Prog'!$H$30</f>
        <v>0</v>
      </c>
      <c r="F178" s="204">
        <f>'[6]2011-2012 VA Prog'!$H$30</f>
        <v>0</v>
      </c>
      <c r="J178" s="216" t="s">
        <v>35</v>
      </c>
      <c r="K178" s="218">
        <f>B137</f>
        <v>3200</v>
      </c>
      <c r="L178" s="218">
        <f>C137</f>
        <v>1648</v>
      </c>
      <c r="M178" s="218">
        <f>D137</f>
        <v>2758</v>
      </c>
      <c r="N178" s="218">
        <f>E137</f>
        <v>1631</v>
      </c>
      <c r="O178" s="218">
        <f>F137</f>
        <v>464</v>
      </c>
    </row>
    <row r="179" spans="1:15" x14ac:dyDescent="0.2">
      <c r="B179" s="226">
        <f>SUM(B164:B178)</f>
        <v>322</v>
      </c>
      <c r="C179" s="226">
        <f>SUM(C164:C178)</f>
        <v>361</v>
      </c>
      <c r="D179" s="226">
        <f>SUM(D164:D178)</f>
        <v>331</v>
      </c>
      <c r="E179" s="226">
        <f>SUM(E164:E178)</f>
        <v>286</v>
      </c>
      <c r="F179" s="226">
        <f>SUM(F164:F178)</f>
        <v>277</v>
      </c>
      <c r="J179" s="216" t="s">
        <v>36</v>
      </c>
      <c r="K179" s="218">
        <f>B159</f>
        <v>1560</v>
      </c>
      <c r="L179" s="218">
        <f>C159</f>
        <v>1248</v>
      </c>
      <c r="M179" s="218">
        <f>D159</f>
        <v>1620</v>
      </c>
      <c r="N179" s="218">
        <f>E159</f>
        <v>1788</v>
      </c>
      <c r="O179" s="218">
        <f>F159</f>
        <v>594</v>
      </c>
    </row>
    <row r="180" spans="1:15" x14ac:dyDescent="0.2">
      <c r="J180" s="210" t="s">
        <v>37</v>
      </c>
      <c r="K180" s="204">
        <f>B179</f>
        <v>322</v>
      </c>
      <c r="L180" s="204">
        <f>C179</f>
        <v>361</v>
      </c>
      <c r="M180" s="204">
        <f>D179</f>
        <v>331</v>
      </c>
      <c r="N180" s="204">
        <f>E179</f>
        <v>286</v>
      </c>
      <c r="O180" s="204">
        <f>F179</f>
        <v>277</v>
      </c>
    </row>
    <row r="181" spans="1:15" ht="60" customHeight="1" x14ac:dyDescent="0.2">
      <c r="A181" s="388" t="s">
        <v>51</v>
      </c>
      <c r="B181" s="389"/>
      <c r="C181" s="292"/>
      <c r="D181" s="292"/>
      <c r="E181" s="292"/>
      <c r="F181" s="301"/>
      <c r="J181" s="205" t="s">
        <v>189</v>
      </c>
      <c r="K181" s="204">
        <f>B116</f>
        <v>2191</v>
      </c>
      <c r="L181" s="204">
        <f>C116</f>
        <v>1191</v>
      </c>
      <c r="M181" s="204">
        <f>D116</f>
        <v>890</v>
      </c>
      <c r="N181" s="204">
        <f>E116</f>
        <v>243</v>
      </c>
      <c r="O181" s="204">
        <f>F116</f>
        <v>178</v>
      </c>
    </row>
    <row r="182" spans="1:15" x14ac:dyDescent="0.2">
      <c r="A182" s="194" t="s">
        <v>160</v>
      </c>
      <c r="B182" s="202" t="s">
        <v>6</v>
      </c>
      <c r="C182" s="202" t="s">
        <v>191</v>
      </c>
    </row>
    <row r="183" spans="1:15" x14ac:dyDescent="0.2">
      <c r="A183" s="196" t="s">
        <v>164</v>
      </c>
      <c r="B183" s="197">
        <f>SUM('[4]Appr Reg'!$B$4:$H$4)</f>
        <v>20</v>
      </c>
      <c r="C183" s="197">
        <f>SUM('[5]Appr Reg'!$B$4:$H$4)</f>
        <v>13</v>
      </c>
    </row>
    <row r="184" spans="1:15" x14ac:dyDescent="0.2">
      <c r="A184" s="196" t="s">
        <v>180</v>
      </c>
      <c r="B184" s="197">
        <f>SUM('[4]Appr Reg'!$B$21:$H$21)</f>
        <v>184</v>
      </c>
      <c r="C184" s="197">
        <f>SUM('[5]Appr Reg'!$B$21:$H$21)</f>
        <v>249</v>
      </c>
    </row>
    <row r="185" spans="1:15" x14ac:dyDescent="0.2">
      <c r="A185" s="196" t="s">
        <v>162</v>
      </c>
      <c r="B185" s="197">
        <f>SUM('[4]Appr Reg'!$B$7:$H$7)</f>
        <v>31</v>
      </c>
      <c r="C185" s="197">
        <f>SUM('[5]Appr Reg'!$B$7:$H$7)</f>
        <v>4</v>
      </c>
    </row>
    <row r="186" spans="1:15" x14ac:dyDescent="0.2">
      <c r="A186" s="198" t="s">
        <v>97</v>
      </c>
      <c r="B186" s="197">
        <f>SUM('[4]Appr Reg'!$B$28:$H$28)</f>
        <v>8</v>
      </c>
      <c r="C186" s="197">
        <f>SUM('[5]Appr Reg'!$B$28:$H$28)</f>
        <v>0</v>
      </c>
    </row>
    <row r="187" spans="1:15" x14ac:dyDescent="0.2">
      <c r="A187" s="198" t="s">
        <v>181</v>
      </c>
      <c r="B187" s="197">
        <f>SUM('[4]Appr Reg'!$B$10:$H$10)</f>
        <v>146</v>
      </c>
      <c r="C187" s="197">
        <f>SUM('[5]Appr Reg'!$B$10:$H$10)</f>
        <v>93</v>
      </c>
    </row>
    <row r="188" spans="1:15" x14ac:dyDescent="0.2">
      <c r="A188" s="198" t="s">
        <v>163</v>
      </c>
      <c r="B188" s="197">
        <f>SUM('[4]Appr Reg'!$B$11:$H$11)</f>
        <v>160</v>
      </c>
      <c r="C188" s="197">
        <f>SUM('[5]Appr Reg'!$B$11:$H$11)</f>
        <v>153</v>
      </c>
    </row>
    <row r="189" spans="1:15" x14ac:dyDescent="0.2">
      <c r="A189" s="196" t="s">
        <v>117</v>
      </c>
      <c r="B189" s="197">
        <f>SUM('[4]Appr Reg'!$B$25:$H$25)</f>
        <v>384</v>
      </c>
      <c r="C189" s="197">
        <f>SUM('[5]Appr Reg'!$B$25:$H$25)</f>
        <v>200</v>
      </c>
    </row>
    <row r="190" spans="1:15" x14ac:dyDescent="0.2">
      <c r="A190" s="196" t="s">
        <v>182</v>
      </c>
      <c r="B190" s="197">
        <f>SUM('[4]Appr Reg'!$B$12:$H$12)</f>
        <v>0</v>
      </c>
      <c r="C190" s="197">
        <f>SUM('[5]Appr Reg'!$B$12:$H$12)</f>
        <v>0</v>
      </c>
    </row>
    <row r="191" spans="1:15" x14ac:dyDescent="0.2">
      <c r="A191" s="196" t="s">
        <v>143</v>
      </c>
      <c r="B191" s="197">
        <f>SUM('[4]Appr Reg'!$B$26:$H$26)</f>
        <v>62</v>
      </c>
      <c r="C191" s="197">
        <f>SUM('[5]Appr Reg'!$B$26:$H$26)</f>
        <v>25</v>
      </c>
    </row>
    <row r="192" spans="1:15" x14ac:dyDescent="0.2">
      <c r="A192" s="196" t="s">
        <v>158</v>
      </c>
      <c r="B192" s="197">
        <f>SUM('[4]Appr Reg'!$B$16:$H$16)</f>
        <v>98</v>
      </c>
      <c r="C192" s="197">
        <f>SUM('[5]Appr Reg'!$B$16:$H$16)</f>
        <v>28</v>
      </c>
    </row>
    <row r="193" spans="1:3" x14ac:dyDescent="0.2">
      <c r="A193" s="196" t="s">
        <v>159</v>
      </c>
      <c r="B193" s="197">
        <f>SUM('[4]Appr Reg'!$B$18:$H$18)</f>
        <v>75</v>
      </c>
      <c r="C193" s="197">
        <f>SUM('[5]Appr Reg'!$B$18:$H$18)</f>
        <v>1</v>
      </c>
    </row>
    <row r="194" spans="1:3" x14ac:dyDescent="0.2">
      <c r="A194" s="196" t="s">
        <v>178</v>
      </c>
      <c r="B194" s="197">
        <f>SUM('[4]Appr Reg'!$B$19:$H$19)</f>
        <v>94</v>
      </c>
      <c r="C194" s="197">
        <f>SUM('[5]Appr Reg'!$B$19:$H$19)</f>
        <v>139</v>
      </c>
    </row>
    <row r="195" spans="1:3" x14ac:dyDescent="0.2">
      <c r="A195" s="198" t="s">
        <v>184</v>
      </c>
      <c r="B195" s="197">
        <f>SUM('[4]Appr Reg'!$B$22:$H$22)</f>
        <v>174</v>
      </c>
      <c r="C195" s="197">
        <f>SUM('[5]Appr Reg'!$B$22:$H$22)</f>
        <v>122</v>
      </c>
    </row>
    <row r="196" spans="1:3" x14ac:dyDescent="0.2">
      <c r="A196" s="196" t="s">
        <v>183</v>
      </c>
      <c r="B196" s="197">
        <f>SUM('[4]Appr Reg'!$B$24:$H$24)</f>
        <v>59</v>
      </c>
      <c r="C196" s="197">
        <f>SUM('[5]Appr Reg'!$B$24:$H$24)</f>
        <v>20</v>
      </c>
    </row>
    <row r="197" spans="1:3" x14ac:dyDescent="0.2">
      <c r="A197" s="293" t="s">
        <v>52</v>
      </c>
      <c r="B197" s="200">
        <v>200</v>
      </c>
      <c r="C197" s="200">
        <v>200</v>
      </c>
    </row>
    <row r="198" spans="1:3" x14ac:dyDescent="0.2">
      <c r="A198" s="293"/>
      <c r="B198" s="200"/>
      <c r="C198" s="200"/>
    </row>
    <row r="199" spans="1:3" x14ac:dyDescent="0.2">
      <c r="B199" s="226">
        <f>SUM(B183:B196)</f>
        <v>1495</v>
      </c>
      <c r="C199" s="226">
        <f>SUM(C183:C196)</f>
        <v>1047</v>
      </c>
    </row>
  </sheetData>
  <mergeCells count="10">
    <mergeCell ref="A1:E1"/>
    <mergeCell ref="A61:E61"/>
    <mergeCell ref="A80:E80"/>
    <mergeCell ref="A41:E41"/>
    <mergeCell ref="A181:B181"/>
    <mergeCell ref="A162:E162"/>
    <mergeCell ref="A99:E99"/>
    <mergeCell ref="A118:E118"/>
    <mergeCell ref="A140:E140"/>
    <mergeCell ref="A22:E22"/>
  </mergeCells>
  <phoneticPr fontId="26" type="noConversion"/>
  <pageMargins left="0.41" right="0.5" top="0.35" bottom="0.9" header="0.25" footer="0.25"/>
  <pageSetup scale="82" fitToHeight="42" orientation="portrait" r:id="rId1"/>
  <headerFooter alignWithMargins="0">
    <oddFooter>&amp;RDivision/Bureau: Apprenticeship and Training
Document Name: Monthly Productivity Report
Date Revised: 12/7/2011
Document Owner: Shira Samaniego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15"/>
  <sheetViews>
    <sheetView topLeftCell="A7" zoomScale="75" zoomScaleNormal="75" workbookViewId="0">
      <selection activeCell="F27" sqref="F27"/>
    </sheetView>
  </sheetViews>
  <sheetFormatPr defaultColWidth="13.7109375" defaultRowHeight="18" x14ac:dyDescent="0.25"/>
  <cols>
    <col min="1" max="1" width="25.42578125" style="24" customWidth="1"/>
    <col min="2" max="6" width="12.5703125" style="25" customWidth="1"/>
    <col min="7" max="7" width="14.28515625" style="25" customWidth="1"/>
    <col min="8" max="16384" width="13.7109375" style="22"/>
  </cols>
  <sheetData>
    <row r="1" spans="1:17" ht="24.75" customHeight="1" x14ac:dyDescent="0.25">
      <c r="A1" s="397" t="s">
        <v>145</v>
      </c>
      <c r="B1" s="397"/>
      <c r="C1" s="397"/>
      <c r="D1" s="397"/>
      <c r="E1" s="397"/>
      <c r="F1" s="397"/>
      <c r="G1" s="397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7" x14ac:dyDescent="0.25">
      <c r="A2" s="398" t="s">
        <v>130</v>
      </c>
      <c r="B2" s="398"/>
      <c r="C2" s="398"/>
      <c r="D2" s="398"/>
      <c r="E2" s="398"/>
      <c r="F2" s="398"/>
      <c r="G2" s="398"/>
    </row>
    <row r="3" spans="1:17" ht="9.75" customHeight="1" thickBot="1" x14ac:dyDescent="0.3">
      <c r="A3" s="53" t="s">
        <v>146</v>
      </c>
      <c r="B3" s="53"/>
      <c r="C3" s="53"/>
      <c r="D3" s="53"/>
      <c r="E3" s="53"/>
      <c r="F3" s="53"/>
      <c r="G3" s="53"/>
    </row>
    <row r="4" spans="1:17" s="13" customFormat="1" ht="18" customHeight="1" thickBot="1" x14ac:dyDescent="0.25">
      <c r="A4" s="373" t="s">
        <v>108</v>
      </c>
      <c r="B4" s="374"/>
      <c r="C4" s="374"/>
      <c r="D4" s="374"/>
      <c r="E4" s="374"/>
      <c r="F4" s="374"/>
      <c r="G4" s="375"/>
    </row>
    <row r="5" spans="1:17" ht="30.75" customHeight="1" x14ac:dyDescent="0.25">
      <c r="A5" s="78" t="s">
        <v>160</v>
      </c>
      <c r="B5" s="79" t="s">
        <v>12</v>
      </c>
      <c r="C5" s="79" t="s">
        <v>106</v>
      </c>
      <c r="D5" s="79" t="s">
        <v>129</v>
      </c>
      <c r="E5" s="79" t="s">
        <v>98</v>
      </c>
      <c r="F5" s="79" t="s">
        <v>190</v>
      </c>
      <c r="G5" s="80" t="s">
        <v>161</v>
      </c>
    </row>
    <row r="6" spans="1:17" s="28" customFormat="1" ht="18.75" customHeight="1" x14ac:dyDescent="0.2">
      <c r="A6" s="26" t="s">
        <v>180</v>
      </c>
      <c r="B6" s="134">
        <f>SUM('[1]All Reg'!$B$21:$H$21)</f>
        <v>187</v>
      </c>
      <c r="C6" s="134">
        <f>SUM('[2]All Reg'!$B$21:$H$21)</f>
        <v>276</v>
      </c>
      <c r="D6" s="134">
        <f>SUM('[3]All Reg'!$B$21:$H$21)</f>
        <v>214</v>
      </c>
      <c r="E6" s="134">
        <f>SUM('[4]All Reg'!$B$21:$H$21)</f>
        <v>184</v>
      </c>
      <c r="F6" s="134">
        <f>SUM('[5]All Reg'!$B$21:$H$21)</f>
        <v>249</v>
      </c>
      <c r="G6" s="27">
        <f>SUM('[5]Appr Reg'!$B$21:$H$21)/F6</f>
        <v>1</v>
      </c>
    </row>
    <row r="7" spans="1:17" s="28" customFormat="1" ht="18.75" customHeight="1" x14ac:dyDescent="0.2">
      <c r="A7" s="26" t="s">
        <v>117</v>
      </c>
      <c r="B7" s="134">
        <f>SUM('[1]All Reg'!$B$25:$H$25)</f>
        <v>65</v>
      </c>
      <c r="C7" s="134">
        <f>SUM('[2]All Reg'!$B$25:$H$25)</f>
        <v>344</v>
      </c>
      <c r="D7" s="134">
        <f>SUM('[3]All Reg'!$B$25:$H$25)</f>
        <v>704</v>
      </c>
      <c r="E7" s="134">
        <f>SUM('[4]All Reg'!$B$25:$H$25)</f>
        <v>485</v>
      </c>
      <c r="F7" s="134">
        <f>SUM('[5]All Reg'!$B$25:$H$25)</f>
        <v>205</v>
      </c>
      <c r="G7" s="27">
        <v>1</v>
      </c>
    </row>
    <row r="8" spans="1:17" s="28" customFormat="1" ht="18.75" customHeight="1" x14ac:dyDescent="0.2">
      <c r="A8" s="26" t="s">
        <v>184</v>
      </c>
      <c r="B8" s="134">
        <f>SUM('[1]All Reg'!$B$22:$H$22)</f>
        <v>614</v>
      </c>
      <c r="C8" s="134">
        <f>SUM('[2]All Reg'!$B$22:$H$22)</f>
        <v>455</v>
      </c>
      <c r="D8" s="134">
        <f>SUM('[3]All Reg'!$B$22:$H$22)</f>
        <v>440</v>
      </c>
      <c r="E8" s="134">
        <f>SUM('[4]All Reg'!$B$22:$H$22)</f>
        <v>233</v>
      </c>
      <c r="F8" s="134">
        <f>SUM('[5]All Reg'!$B$22:$H$22)</f>
        <v>160</v>
      </c>
      <c r="G8" s="27">
        <f>SUM('[5]Appr Reg'!$B$22:$H$22)/F8</f>
        <v>0.76249999999999996</v>
      </c>
    </row>
    <row r="9" spans="1:17" s="28" customFormat="1" ht="18.75" customHeight="1" x14ac:dyDescent="0.2">
      <c r="A9" s="32" t="s">
        <v>158</v>
      </c>
      <c r="B9" s="134">
        <f>SUM('[1]All Reg'!$B$16:$H$16)</f>
        <v>158</v>
      </c>
      <c r="C9" s="134">
        <f>SUM('[2]All Reg'!$B$16:$H$16)</f>
        <v>172</v>
      </c>
      <c r="D9" s="134">
        <f>SUM('[3]All Reg'!$B$16:$H$16)</f>
        <v>49</v>
      </c>
      <c r="E9" s="134">
        <f>SUM('[4]All Reg'!$B$16:$H$16)</f>
        <v>99</v>
      </c>
      <c r="F9" s="134">
        <f>SUM('[5]All Reg'!$B$16:$H$16)</f>
        <v>28</v>
      </c>
      <c r="G9" s="27">
        <f>SUM('[5]Appr Reg'!$B$16:$H$16)/F9</f>
        <v>1</v>
      </c>
    </row>
    <row r="10" spans="1:17" s="28" customFormat="1" ht="18.75" customHeight="1" x14ac:dyDescent="0.2">
      <c r="A10" s="32" t="s">
        <v>183</v>
      </c>
      <c r="B10" s="134">
        <f>SUM('[1]All Reg'!$B$24:$H$24)</f>
        <v>88</v>
      </c>
      <c r="C10" s="134">
        <f>SUM('[2]All Reg'!$B$24:$H$24)</f>
        <v>85</v>
      </c>
      <c r="D10" s="134">
        <f>SUM('[3]All Reg'!$B$24:$H$24)</f>
        <v>106</v>
      </c>
      <c r="E10" s="134">
        <f>SUM('[4]All Reg'!$B$24:$H$24)</f>
        <v>59</v>
      </c>
      <c r="F10" s="134">
        <f>SUM('[5]All Reg'!$B$24:$H$24)</f>
        <v>20</v>
      </c>
      <c r="G10" s="33">
        <f>SUM('[5]Appr Reg'!$B$24:$H$24)/F10</f>
        <v>1</v>
      </c>
    </row>
    <row r="11" spans="1:17" s="28" customFormat="1" ht="18.75" customHeight="1" x14ac:dyDescent="0.2">
      <c r="A11" s="32" t="s">
        <v>164</v>
      </c>
      <c r="B11" s="134">
        <f>SUM('[1]All Reg'!$B$4:$H$4)</f>
        <v>218</v>
      </c>
      <c r="C11" s="134">
        <f>SUM('[2]All Reg'!$B$4:$H$4)</f>
        <v>194</v>
      </c>
      <c r="D11" s="134">
        <f>SUM('[3]All Reg'!$B$4:$H$4)</f>
        <v>57</v>
      </c>
      <c r="E11" s="134">
        <f>SUM('[4]All Reg'!$B$4:$H$4)</f>
        <v>23</v>
      </c>
      <c r="F11" s="134">
        <f>SUM('[5]All Reg'!$B$4:$H$4)</f>
        <v>13</v>
      </c>
      <c r="G11" s="33">
        <f>SUM('[5]Appr Reg'!$B$4:$H$4)/F11</f>
        <v>1</v>
      </c>
    </row>
    <row r="12" spans="1:17" s="28" customFormat="1" ht="18.75" customHeight="1" thickBot="1" x14ac:dyDescent="0.25">
      <c r="A12" s="26" t="s">
        <v>182</v>
      </c>
      <c r="B12" s="134">
        <v>0</v>
      </c>
      <c r="C12" s="134">
        <v>0</v>
      </c>
      <c r="D12" s="134">
        <f>SUM('[3]All Reg'!$B$12:$H$12)</f>
        <v>0</v>
      </c>
      <c r="E12" s="134">
        <f>SUM('[4]All Reg'!$B$12:$H$12)</f>
        <v>0</v>
      </c>
      <c r="F12" s="134">
        <f>SUM('[5]All Reg'!$B$12:$H$12)</f>
        <v>0</v>
      </c>
      <c r="G12" s="27">
        <v>1</v>
      </c>
    </row>
    <row r="13" spans="1:17" s="28" customFormat="1" ht="18.75" customHeight="1" thickBot="1" x14ac:dyDescent="0.25">
      <c r="A13" s="29"/>
      <c r="B13" s="42">
        <f>SUM(B6:B12)</f>
        <v>1330</v>
      </c>
      <c r="C13" s="42">
        <f>SUM(C6:C12)</f>
        <v>1526</v>
      </c>
      <c r="D13" s="42">
        <f>SUM(D6:D12)</f>
        <v>1570</v>
      </c>
      <c r="E13" s="42">
        <f>SUM(E6:E12)</f>
        <v>1083</v>
      </c>
      <c r="F13" s="42">
        <f>SUM(F6:F12)</f>
        <v>675</v>
      </c>
      <c r="G13" s="33"/>
    </row>
    <row r="14" spans="1:17" s="28" customFormat="1" ht="18.75" customHeight="1" thickBot="1" x14ac:dyDescent="0.25">
      <c r="A14" s="29"/>
      <c r="B14" s="50"/>
      <c r="C14" s="50"/>
      <c r="D14" s="50"/>
      <c r="E14" s="50"/>
      <c r="F14" s="50"/>
      <c r="G14" s="51"/>
    </row>
    <row r="15" spans="1:17" s="28" customFormat="1" ht="18.75" customHeight="1" thickBot="1" x14ac:dyDescent="0.25">
      <c r="A15" s="373" t="s">
        <v>107</v>
      </c>
      <c r="B15" s="374"/>
      <c r="C15" s="374"/>
      <c r="D15" s="374"/>
      <c r="E15" s="374"/>
      <c r="F15" s="374"/>
      <c r="G15" s="375"/>
    </row>
    <row r="16" spans="1:17" s="28" customFormat="1" ht="18.75" customHeight="1" x14ac:dyDescent="0.2">
      <c r="A16" s="26" t="s">
        <v>163</v>
      </c>
      <c r="B16" s="134">
        <f>SUM('[1]All Reg'!$B$11:$H$11)</f>
        <v>197</v>
      </c>
      <c r="C16" s="134">
        <f>SUM('[2]All Reg'!$B$11:$H$11)</f>
        <v>143</v>
      </c>
      <c r="D16" s="134">
        <f>SUM('[3]All Reg'!$B$11:$H$11)</f>
        <v>69</v>
      </c>
      <c r="E16" s="134">
        <f>SUM('[4]All Reg'!$B$11:$H$11)</f>
        <v>160</v>
      </c>
      <c r="F16" s="134">
        <f>SUM('[5]All Reg'!$B$11:$H$11)</f>
        <v>153</v>
      </c>
      <c r="G16" s="27">
        <v>1</v>
      </c>
    </row>
    <row r="17" spans="1:7" s="28" customFormat="1" ht="18.75" customHeight="1" x14ac:dyDescent="0.2">
      <c r="A17" s="26" t="s">
        <v>178</v>
      </c>
      <c r="B17" s="134">
        <f>SUM('[1]All Reg'!$B$19:$H$19)</f>
        <v>102</v>
      </c>
      <c r="C17" s="134">
        <f>SUM('[2]All Reg'!$B$19:$H$19)</f>
        <v>354</v>
      </c>
      <c r="D17" s="134">
        <f>SUM('[3]All Reg'!$B$19:$H$19)</f>
        <v>116</v>
      </c>
      <c r="E17" s="134">
        <f>SUM('[4]All Reg'!$B$19:$H$19)</f>
        <v>94</v>
      </c>
      <c r="F17" s="134">
        <f>SUM('[5]All Reg'!$B$19:$H$19)</f>
        <v>139</v>
      </c>
      <c r="G17" s="27">
        <f>SUM('[5]Appr Reg'!$B$19:$H$19)/F17</f>
        <v>1</v>
      </c>
    </row>
    <row r="18" spans="1:7" s="28" customFormat="1" ht="18.75" customHeight="1" x14ac:dyDescent="0.2">
      <c r="A18" s="26" t="s">
        <v>181</v>
      </c>
      <c r="B18" s="134">
        <f>SUM('[1]All Reg'!$B$10:$H$10)</f>
        <v>13</v>
      </c>
      <c r="C18" s="134">
        <f>SUM('[2]All Reg'!$B$10:$H$10)</f>
        <v>0</v>
      </c>
      <c r="D18" s="134">
        <f>SUM('[3]All Reg'!$B$10:$H$10)</f>
        <v>16</v>
      </c>
      <c r="E18" s="134">
        <f>SUM('[4]All Reg'!$B$10:$H$10)</f>
        <v>152</v>
      </c>
      <c r="F18" s="134">
        <f>SUM('[5]All Reg'!$B$10:$H$10)</f>
        <v>93</v>
      </c>
      <c r="G18" s="27">
        <f>SUM('[5]Appr Reg'!$B$10:$H$10)/F18</f>
        <v>1</v>
      </c>
    </row>
    <row r="19" spans="1:7" s="28" customFormat="1" ht="18.75" customHeight="1" x14ac:dyDescent="0.2">
      <c r="A19" s="26" t="s">
        <v>143</v>
      </c>
      <c r="B19" s="134">
        <f>SUM('[1]All Reg'!$B$26:$H$26)</f>
        <v>0</v>
      </c>
      <c r="C19" s="134">
        <f>SUM('[2]All Reg'!$B$26:$H$26)</f>
        <v>1</v>
      </c>
      <c r="D19" s="134">
        <f>SUM('[3]All Reg'!$B$26:$H$26)</f>
        <v>46</v>
      </c>
      <c r="E19" s="134">
        <f>SUM('[4]All Reg'!$B$26:$H$26)</f>
        <v>62</v>
      </c>
      <c r="F19" s="134">
        <f>SUM('[5]All Reg'!$B$26:$H$26)</f>
        <v>26</v>
      </c>
      <c r="G19" s="27">
        <f>SUM('[5]Appr Reg'!$B$26:$H$26)/F19</f>
        <v>0.96153846153846156</v>
      </c>
    </row>
    <row r="20" spans="1:7" s="28" customFormat="1" ht="18.75" customHeight="1" x14ac:dyDescent="0.2">
      <c r="A20" s="26" t="s">
        <v>162</v>
      </c>
      <c r="B20" s="134">
        <f>SUM('[1]All Reg'!$B$7:$H$7)</f>
        <v>134</v>
      </c>
      <c r="C20" s="134">
        <f>SUM('[2]All Reg'!$B$7:$H$7)</f>
        <v>102</v>
      </c>
      <c r="D20" s="134">
        <f>SUM('[3]All Reg'!$B$7:$H$7)</f>
        <v>160</v>
      </c>
      <c r="E20" s="134">
        <f>SUM('[4]All Reg'!$B$7:$H$7)</f>
        <v>32</v>
      </c>
      <c r="F20" s="134">
        <f>SUM('[5]All Reg'!$B$7:$H$7)</f>
        <v>6</v>
      </c>
      <c r="G20" s="27">
        <f>SUM('[5]Appr Reg'!$B$7:$H$7)/F20</f>
        <v>0.66666666666666663</v>
      </c>
    </row>
    <row r="21" spans="1:7" s="28" customFormat="1" ht="18.75" customHeight="1" x14ac:dyDescent="0.2">
      <c r="A21" s="32" t="s">
        <v>159</v>
      </c>
      <c r="B21" s="134">
        <f>SUM('[1]All Reg'!$B$18:$H$18)</f>
        <v>251</v>
      </c>
      <c r="C21" s="134">
        <f>SUM('[2]All Reg'!$B$18:$H$18)</f>
        <v>47</v>
      </c>
      <c r="D21" s="134">
        <f>SUM('[3]All Reg'!$B$18:$H$18)</f>
        <v>59</v>
      </c>
      <c r="E21" s="134">
        <f>SUM('[4]All Reg'!$B$18:$H$18)</f>
        <v>75</v>
      </c>
      <c r="F21" s="134">
        <f>SUM('[5]All Reg'!$B$18:$H$18)</f>
        <v>1</v>
      </c>
      <c r="G21" s="27">
        <v>1</v>
      </c>
    </row>
    <row r="22" spans="1:7" s="28" customFormat="1" ht="18.75" customHeight="1" thickBot="1" x14ac:dyDescent="0.25">
      <c r="A22" s="26" t="s">
        <v>97</v>
      </c>
      <c r="B22" s="134">
        <v>0</v>
      </c>
      <c r="C22" s="134">
        <v>0</v>
      </c>
      <c r="D22" s="134">
        <v>0</v>
      </c>
      <c r="E22" s="134">
        <f>SUM('[4]All Reg'!$B$28:$H$28)</f>
        <v>8</v>
      </c>
      <c r="F22" s="134">
        <f>SUM('[5]All Reg'!$B$28:$H$28)</f>
        <v>0</v>
      </c>
      <c r="G22" s="27">
        <v>1</v>
      </c>
    </row>
    <row r="23" spans="1:7" s="28" customFormat="1" ht="18.75" customHeight="1" thickBot="1" x14ac:dyDescent="0.25">
      <c r="A23" s="29"/>
      <c r="B23" s="42">
        <f>SUM(B16:B22)</f>
        <v>697</v>
      </c>
      <c r="C23" s="42">
        <f>SUM(C16:C22)</f>
        <v>647</v>
      </c>
      <c r="D23" s="42">
        <f>SUM(D16:D22)</f>
        <v>466</v>
      </c>
      <c r="E23" s="42">
        <f>SUM(E16:E22)</f>
        <v>583</v>
      </c>
      <c r="F23" s="42">
        <f>SUM(F16:F22)</f>
        <v>418</v>
      </c>
      <c r="G23" s="81"/>
    </row>
    <row r="24" spans="1:7" s="28" customFormat="1" ht="18.75" customHeight="1" thickBot="1" x14ac:dyDescent="0.25">
      <c r="A24" s="29"/>
      <c r="B24" s="50"/>
      <c r="C24" s="50"/>
      <c r="D24" s="50"/>
      <c r="E24" s="50"/>
      <c r="F24" s="50"/>
      <c r="G24" s="51"/>
    </row>
    <row r="25" spans="1:7" s="28" customFormat="1" ht="18.75" customHeight="1" thickBot="1" x14ac:dyDescent="0.25">
      <c r="A25" s="373" t="s">
        <v>109</v>
      </c>
      <c r="B25" s="374"/>
      <c r="C25" s="374"/>
      <c r="D25" s="374"/>
      <c r="E25" s="374"/>
      <c r="F25" s="374"/>
      <c r="G25" s="375"/>
    </row>
    <row r="26" spans="1:7" s="28" customFormat="1" ht="18.75" customHeight="1" x14ac:dyDescent="0.2">
      <c r="A26" s="26" t="s">
        <v>166</v>
      </c>
      <c r="B26" s="134">
        <f>SUM('[1]US Maps (revised)'!$B$8:$H$8)</f>
        <v>28</v>
      </c>
      <c r="C26" s="134">
        <f>SUM('[2]US Maps (revised)'!$B$9:$H$9)</f>
        <v>35</v>
      </c>
      <c r="D26" s="134">
        <f>SUM('[3]US Maps (revised)'!$B$10:$H$10)</f>
        <v>7</v>
      </c>
      <c r="E26" s="134">
        <f>SUM('[4]US Maps (revised)'!$B$11:$H$11)</f>
        <v>0</v>
      </c>
      <c r="F26" s="134">
        <f>SUM('[5]US Maps (revised)'!$B$12:$H$12)</f>
        <v>78</v>
      </c>
      <c r="G26" s="27">
        <v>1</v>
      </c>
    </row>
    <row r="27" spans="1:7" s="28" customFormat="1" ht="18.75" customHeight="1" x14ac:dyDescent="0.2">
      <c r="A27" s="26" t="s">
        <v>172</v>
      </c>
      <c r="B27" s="134">
        <f>SUM('[1]All Reg'!$B$8:$H$9, '[1]All Reg'!$B$13:$H$15, '[1]All Reg'!$B$5:$H$5, '[1]All Reg'!$B$20:$H$20)</f>
        <v>1371</v>
      </c>
      <c r="C27" s="134">
        <f>SUM('[2]All Reg'!$B$8:$H$9, '[2]All Reg'!$B$13:$H$15, '[2]All Reg'!$B$5:$H$5, '[2]All Reg'!$B$27:$H$27, '[2]All Reg'!$B$20:$H$20)</f>
        <v>574</v>
      </c>
      <c r="D27" s="134">
        <f>SUM('[3]All Reg'!$B$8:$H$9, '[3]All Reg'!$B$13:$H$15, '[3]All Reg'!$B$5:$H$5, '[3]All Reg'!$B$27:$H$27, '[3]All Reg'!$B$20:$H$20)</f>
        <v>143</v>
      </c>
      <c r="E27" s="134">
        <f>SUM('[4]All Reg'!$B$8:$H$8, '[4]All Reg'!$B$13:$H$15, '[4]All Reg'!$B$5:$H$5, '[4]All Reg'!$B$27:$H$27, '[4]All Reg'!$B$9:$H$9)</f>
        <v>0</v>
      </c>
      <c r="F27" s="134">
        <f>SUM('[5]All Reg'!$B$8:$H$8, '[5]All Reg'!$B$13:$H$15, '[5]All Reg'!$B$5:$H$5, '[5]All Reg'!$B$27:$H$27, '[5]All Reg'!$B$9:$H$9)</f>
        <v>0</v>
      </c>
      <c r="G27" s="27">
        <v>1</v>
      </c>
    </row>
    <row r="28" spans="1:7" s="28" customFormat="1" ht="18.75" customHeight="1" thickBot="1" x14ac:dyDescent="0.25">
      <c r="A28" s="26" t="s">
        <v>177</v>
      </c>
      <c r="B28" s="134">
        <f>SUM('[1]All Reg'!$B$17:$H$17)</f>
        <v>0</v>
      </c>
      <c r="C28" s="134">
        <f>SUM('[2]All Reg'!$B$17:$H$17)</f>
        <v>0</v>
      </c>
      <c r="D28" s="134">
        <f>SUM('[3]All Reg'!$B$17:$H$17)</f>
        <v>0</v>
      </c>
      <c r="E28" s="134">
        <f>SUM('[4]All Reg'!$B$17:$H$17)</f>
        <v>0</v>
      </c>
      <c r="F28" s="134">
        <f>SUM('[5]All Reg'!$B$17:$H$17)</f>
        <v>0</v>
      </c>
      <c r="G28" s="27">
        <v>1</v>
      </c>
    </row>
    <row r="29" spans="1:7" ht="18.75" thickBot="1" x14ac:dyDescent="0.3">
      <c r="B29" s="42">
        <f>SUM(B26:B28)</f>
        <v>1399</v>
      </c>
      <c r="C29" s="42">
        <f>SUM(C26:C28)</f>
        <v>609</v>
      </c>
      <c r="D29" s="42">
        <f>SUM(D26:D28)</f>
        <v>150</v>
      </c>
      <c r="E29" s="42">
        <f>SUM(E26:E28)</f>
        <v>0</v>
      </c>
      <c r="F29" s="42">
        <f>SUM(F26:F28)</f>
        <v>78</v>
      </c>
      <c r="G29" s="81"/>
    </row>
    <row r="30" spans="1:7" ht="18.75" thickBot="1" x14ac:dyDescent="0.3">
      <c r="B30" s="49"/>
      <c r="C30" s="49"/>
      <c r="D30" s="49"/>
      <c r="E30" s="49"/>
      <c r="F30" s="49"/>
      <c r="G30" s="51"/>
    </row>
    <row r="31" spans="1:7" ht="18.75" thickBot="1" x14ac:dyDescent="0.3">
      <c r="A31" s="373" t="s">
        <v>110</v>
      </c>
      <c r="B31" s="374"/>
      <c r="C31" s="374"/>
      <c r="D31" s="374"/>
      <c r="E31" s="374"/>
      <c r="F31" s="374"/>
      <c r="G31" s="374"/>
    </row>
    <row r="32" spans="1:7" ht="30" x14ac:dyDescent="0.25">
      <c r="A32" s="82" t="s">
        <v>160</v>
      </c>
      <c r="B32" s="83" t="s">
        <v>12</v>
      </c>
      <c r="C32" s="83" t="s">
        <v>106</v>
      </c>
      <c r="D32" s="79" t="s">
        <v>129</v>
      </c>
      <c r="E32" s="79" t="s">
        <v>98</v>
      </c>
      <c r="F32" s="79" t="s">
        <v>190</v>
      </c>
      <c r="G32" s="84" t="s">
        <v>161</v>
      </c>
    </row>
    <row r="33" spans="1:7" x14ac:dyDescent="0.25">
      <c r="A33" s="86" t="s">
        <v>111</v>
      </c>
      <c r="B33" s="134">
        <f t="shared" ref="B33:G33" si="0">B13</f>
        <v>1330</v>
      </c>
      <c r="C33" s="134">
        <f t="shared" si="0"/>
        <v>1526</v>
      </c>
      <c r="D33" s="134">
        <f t="shared" si="0"/>
        <v>1570</v>
      </c>
      <c r="E33" s="134">
        <f t="shared" si="0"/>
        <v>1083</v>
      </c>
      <c r="F33" s="134">
        <f t="shared" si="0"/>
        <v>675</v>
      </c>
      <c r="G33" s="90">
        <f t="shared" si="0"/>
        <v>0</v>
      </c>
    </row>
    <row r="34" spans="1:7" x14ac:dyDescent="0.25">
      <c r="A34" s="86" t="s">
        <v>112</v>
      </c>
      <c r="B34" s="134">
        <f t="shared" ref="B34:G34" si="1">B23</f>
        <v>697</v>
      </c>
      <c r="C34" s="134">
        <f t="shared" si="1"/>
        <v>647</v>
      </c>
      <c r="D34" s="134">
        <f t="shared" si="1"/>
        <v>466</v>
      </c>
      <c r="E34" s="134">
        <f t="shared" si="1"/>
        <v>583</v>
      </c>
      <c r="F34" s="134">
        <f t="shared" si="1"/>
        <v>418</v>
      </c>
      <c r="G34" s="90">
        <f t="shared" si="1"/>
        <v>0</v>
      </c>
    </row>
    <row r="35" spans="1:7" ht="18.75" thickBot="1" x14ac:dyDescent="0.3">
      <c r="A35" s="86" t="s">
        <v>113</v>
      </c>
      <c r="B35" s="134">
        <f t="shared" ref="B35:G35" si="2">B29</f>
        <v>1399</v>
      </c>
      <c r="C35" s="134">
        <f t="shared" si="2"/>
        <v>609</v>
      </c>
      <c r="D35" s="134">
        <f t="shared" si="2"/>
        <v>150</v>
      </c>
      <c r="E35" s="134">
        <f t="shared" si="2"/>
        <v>0</v>
      </c>
      <c r="F35" s="134">
        <f t="shared" si="2"/>
        <v>78</v>
      </c>
      <c r="G35" s="91">
        <f t="shared" si="2"/>
        <v>0</v>
      </c>
    </row>
    <row r="36" spans="1:7" s="28" customFormat="1" ht="18.75" customHeight="1" thickBot="1" x14ac:dyDescent="0.25">
      <c r="A36" s="85" t="s">
        <v>170</v>
      </c>
      <c r="B36" s="88">
        <f>SUM(B33:B35)</f>
        <v>3426</v>
      </c>
      <c r="C36" s="88">
        <f>SUM(C33:C35)</f>
        <v>2782</v>
      </c>
      <c r="D36" s="88">
        <f>SUM(D33:D35)</f>
        <v>2186</v>
      </c>
      <c r="E36" s="88">
        <f>SUM(E33:E35)</f>
        <v>1666</v>
      </c>
      <c r="F36" s="88">
        <f>SUM(F33:F35)</f>
        <v>1171</v>
      </c>
      <c r="G36" s="89"/>
    </row>
    <row r="37" spans="1:7" s="28" customFormat="1" ht="18.75" customHeight="1" x14ac:dyDescent="0.2">
      <c r="A37" s="320"/>
      <c r="B37" s="322"/>
      <c r="C37" s="322"/>
      <c r="D37" s="322"/>
      <c r="E37" s="322"/>
      <c r="F37" s="322"/>
      <c r="G37" s="323"/>
    </row>
    <row r="38" spans="1:7" s="28" customFormat="1" ht="17.25" customHeight="1" x14ac:dyDescent="0.2">
      <c r="A38" s="369" t="s">
        <v>225</v>
      </c>
      <c r="B38" s="369"/>
      <c r="C38" s="369"/>
      <c r="D38" s="369"/>
      <c r="E38" s="369"/>
      <c r="F38" s="369"/>
      <c r="G38" s="31"/>
    </row>
    <row r="39" spans="1:7" s="28" customFormat="1" ht="17.25" customHeight="1" x14ac:dyDescent="0.2">
      <c r="B39" s="49"/>
      <c r="C39" s="49"/>
      <c r="D39" s="49"/>
      <c r="E39" s="49"/>
      <c r="F39" s="49"/>
      <c r="G39" s="31"/>
    </row>
    <row r="40" spans="1:7" s="23" customFormat="1" ht="12.75" x14ac:dyDescent="0.2">
      <c r="B40" s="14"/>
      <c r="C40" s="14"/>
      <c r="D40" s="14"/>
      <c r="E40" s="14"/>
      <c r="F40" s="14"/>
      <c r="G40" s="14"/>
    </row>
    <row r="41" spans="1:7" s="23" customFormat="1" ht="12.75" x14ac:dyDescent="0.2">
      <c r="B41" s="52"/>
      <c r="C41" s="52"/>
      <c r="D41" s="52"/>
      <c r="E41" s="52"/>
      <c r="F41" s="52"/>
      <c r="G41" s="14"/>
    </row>
    <row r="42" spans="1:7" s="23" customFormat="1" ht="12.75" x14ac:dyDescent="0.2">
      <c r="B42" s="14"/>
      <c r="C42" s="14"/>
      <c r="D42" s="14"/>
      <c r="E42" s="14"/>
      <c r="F42" s="14"/>
      <c r="G42" s="14"/>
    </row>
    <row r="43" spans="1:7" s="23" customFormat="1" ht="12.75" x14ac:dyDescent="0.2">
      <c r="B43" s="14"/>
      <c r="C43" s="14"/>
      <c r="D43" s="14"/>
      <c r="E43" s="14"/>
      <c r="F43" s="14"/>
      <c r="G43" s="14"/>
    </row>
    <row r="44" spans="1:7" s="23" customFormat="1" ht="12.75" x14ac:dyDescent="0.2">
      <c r="B44" s="14"/>
      <c r="C44" s="14"/>
      <c r="D44" s="14"/>
      <c r="E44" s="14"/>
      <c r="F44" s="14"/>
      <c r="G44" s="14"/>
    </row>
    <row r="45" spans="1:7" s="23" customFormat="1" ht="12.75" x14ac:dyDescent="0.2">
      <c r="B45" s="14"/>
      <c r="C45" s="14"/>
      <c r="D45" s="14"/>
      <c r="E45" s="14"/>
      <c r="F45" s="14"/>
      <c r="G45" s="14"/>
    </row>
    <row r="46" spans="1:7" s="23" customFormat="1" ht="12.75" x14ac:dyDescent="0.2">
      <c r="B46" s="14"/>
      <c r="C46" s="14"/>
      <c r="D46" s="14"/>
      <c r="E46" s="14"/>
      <c r="F46" s="14"/>
      <c r="G46" s="14"/>
    </row>
    <row r="47" spans="1:7" s="23" customFormat="1" ht="12.75" x14ac:dyDescent="0.2">
      <c r="B47" s="14"/>
      <c r="C47" s="14"/>
      <c r="D47" s="14"/>
      <c r="E47" s="14"/>
      <c r="F47" s="14"/>
      <c r="G47" s="14"/>
    </row>
    <row r="48" spans="1:7" s="23" customFormat="1" ht="12.75" x14ac:dyDescent="0.2">
      <c r="B48" s="14"/>
      <c r="C48" s="14"/>
      <c r="D48" s="14"/>
      <c r="E48" s="14"/>
      <c r="F48" s="14"/>
      <c r="G48" s="14"/>
    </row>
    <row r="49" spans="2:7" s="23" customFormat="1" ht="12.75" x14ac:dyDescent="0.2">
      <c r="B49" s="14"/>
      <c r="C49" s="14"/>
      <c r="D49" s="14"/>
      <c r="E49" s="14"/>
      <c r="F49" s="14"/>
      <c r="G49" s="14"/>
    </row>
    <row r="50" spans="2:7" s="23" customFormat="1" ht="12.75" x14ac:dyDescent="0.2">
      <c r="B50" s="14"/>
      <c r="C50" s="14"/>
      <c r="D50" s="14"/>
      <c r="E50" s="14"/>
      <c r="F50" s="14"/>
      <c r="G50" s="14"/>
    </row>
    <row r="51" spans="2:7" s="23" customFormat="1" ht="12.75" x14ac:dyDescent="0.2">
      <c r="B51" s="14"/>
      <c r="C51" s="14"/>
      <c r="D51" s="14"/>
      <c r="E51" s="14"/>
      <c r="F51" s="14"/>
      <c r="G51" s="14"/>
    </row>
    <row r="52" spans="2:7" s="23" customFormat="1" ht="12.75" x14ac:dyDescent="0.2">
      <c r="B52" s="14"/>
      <c r="C52" s="14"/>
      <c r="D52" s="14"/>
      <c r="E52" s="14"/>
      <c r="F52" s="14"/>
      <c r="G52" s="14"/>
    </row>
    <row r="53" spans="2:7" s="23" customFormat="1" ht="12.75" x14ac:dyDescent="0.2">
      <c r="B53" s="14"/>
      <c r="C53" s="14"/>
      <c r="D53" s="14"/>
      <c r="E53" s="14"/>
      <c r="F53" s="14"/>
      <c r="G53" s="14"/>
    </row>
    <row r="54" spans="2:7" s="23" customFormat="1" ht="12.75" x14ac:dyDescent="0.2">
      <c r="B54" s="14"/>
      <c r="C54" s="14"/>
      <c r="D54" s="14"/>
      <c r="E54" s="14"/>
      <c r="F54" s="14"/>
      <c r="G54" s="14"/>
    </row>
    <row r="55" spans="2:7" s="23" customFormat="1" ht="12.75" x14ac:dyDescent="0.2">
      <c r="B55" s="14"/>
      <c r="C55" s="14"/>
      <c r="D55" s="14"/>
      <c r="E55" s="14"/>
      <c r="F55" s="14"/>
      <c r="G55" s="14"/>
    </row>
    <row r="56" spans="2:7" s="23" customFormat="1" ht="12.75" x14ac:dyDescent="0.2">
      <c r="B56" s="14"/>
      <c r="C56" s="14"/>
      <c r="D56" s="14"/>
      <c r="E56" s="14"/>
      <c r="F56" s="14"/>
      <c r="G56" s="14"/>
    </row>
    <row r="57" spans="2:7" s="23" customFormat="1" ht="12.75" x14ac:dyDescent="0.2">
      <c r="B57" s="14"/>
      <c r="C57" s="14"/>
      <c r="D57" s="14"/>
      <c r="E57" s="14"/>
      <c r="F57" s="14"/>
      <c r="G57" s="14"/>
    </row>
    <row r="58" spans="2:7" s="23" customFormat="1" ht="12.75" x14ac:dyDescent="0.2">
      <c r="B58" s="14"/>
      <c r="C58" s="14"/>
      <c r="D58" s="14"/>
      <c r="E58" s="14"/>
      <c r="F58" s="14"/>
      <c r="G58" s="14"/>
    </row>
    <row r="59" spans="2:7" s="23" customFormat="1" ht="12.75" x14ac:dyDescent="0.2">
      <c r="B59" s="14"/>
      <c r="C59" s="14"/>
      <c r="D59" s="14"/>
      <c r="E59" s="14"/>
      <c r="F59" s="14"/>
      <c r="G59" s="14"/>
    </row>
    <row r="60" spans="2:7" s="23" customFormat="1" ht="12.75" x14ac:dyDescent="0.2">
      <c r="B60" s="14"/>
      <c r="C60" s="14"/>
      <c r="D60" s="14"/>
      <c r="E60" s="14"/>
      <c r="F60" s="14"/>
      <c r="G60" s="14"/>
    </row>
    <row r="61" spans="2:7" s="23" customFormat="1" ht="12.75" x14ac:dyDescent="0.2">
      <c r="B61" s="14"/>
      <c r="C61" s="14"/>
      <c r="D61" s="14"/>
      <c r="E61" s="14"/>
      <c r="F61" s="14"/>
      <c r="G61" s="14"/>
    </row>
    <row r="62" spans="2:7" s="23" customFormat="1" ht="12.75" x14ac:dyDescent="0.2">
      <c r="B62" s="14"/>
      <c r="C62" s="14"/>
      <c r="D62" s="14"/>
      <c r="E62" s="14"/>
      <c r="F62" s="14"/>
      <c r="G62" s="14"/>
    </row>
    <row r="63" spans="2:7" s="23" customFormat="1" ht="12.75" x14ac:dyDescent="0.2">
      <c r="B63" s="14"/>
      <c r="C63" s="14"/>
      <c r="D63" s="14"/>
      <c r="E63" s="14"/>
      <c r="F63" s="14"/>
      <c r="G63" s="14"/>
    </row>
    <row r="64" spans="2:7" s="23" customFormat="1" ht="12.75" x14ac:dyDescent="0.2">
      <c r="B64" s="14"/>
      <c r="C64" s="14"/>
      <c r="D64" s="14"/>
      <c r="E64" s="14"/>
      <c r="F64" s="14"/>
      <c r="G64" s="14"/>
    </row>
    <row r="65" spans="2:7" s="23" customFormat="1" ht="12.75" x14ac:dyDescent="0.2">
      <c r="B65" s="14"/>
      <c r="C65" s="14"/>
      <c r="D65" s="14"/>
      <c r="E65" s="14"/>
      <c r="F65" s="14"/>
      <c r="G65" s="14"/>
    </row>
    <row r="66" spans="2:7" s="23" customFormat="1" ht="12.75" x14ac:dyDescent="0.2">
      <c r="B66" s="14"/>
      <c r="C66" s="14"/>
      <c r="D66" s="14"/>
      <c r="E66" s="14"/>
      <c r="F66" s="14"/>
      <c r="G66" s="14"/>
    </row>
    <row r="67" spans="2:7" s="23" customFormat="1" ht="12.75" x14ac:dyDescent="0.2">
      <c r="B67" s="14"/>
      <c r="C67" s="14"/>
      <c r="D67" s="14"/>
      <c r="E67" s="14"/>
      <c r="F67" s="14"/>
      <c r="G67" s="14"/>
    </row>
    <row r="68" spans="2:7" s="23" customFormat="1" ht="12.75" x14ac:dyDescent="0.2">
      <c r="B68" s="14"/>
      <c r="C68" s="14"/>
      <c r="D68" s="14"/>
      <c r="E68" s="14"/>
      <c r="F68" s="14"/>
      <c r="G68" s="14"/>
    </row>
    <row r="69" spans="2:7" s="23" customFormat="1" ht="12.75" x14ac:dyDescent="0.2">
      <c r="B69" s="14"/>
      <c r="C69" s="14"/>
      <c r="D69" s="14"/>
      <c r="E69" s="14"/>
      <c r="F69" s="14"/>
      <c r="G69" s="14"/>
    </row>
    <row r="70" spans="2:7" s="23" customFormat="1" ht="12.75" x14ac:dyDescent="0.2">
      <c r="B70" s="14"/>
      <c r="C70" s="14"/>
      <c r="D70" s="14"/>
      <c r="E70" s="14"/>
      <c r="F70" s="14"/>
      <c r="G70" s="14"/>
    </row>
    <row r="71" spans="2:7" s="23" customFormat="1" ht="12.75" x14ac:dyDescent="0.2">
      <c r="B71" s="14"/>
      <c r="C71" s="14"/>
      <c r="D71" s="14"/>
      <c r="E71" s="14"/>
      <c r="F71" s="14"/>
      <c r="G71" s="14"/>
    </row>
    <row r="72" spans="2:7" s="23" customFormat="1" ht="12.75" x14ac:dyDescent="0.2">
      <c r="B72" s="14"/>
      <c r="C72" s="14"/>
      <c r="D72" s="14"/>
      <c r="E72" s="14"/>
      <c r="F72" s="14"/>
      <c r="G72" s="14"/>
    </row>
    <row r="73" spans="2:7" s="23" customFormat="1" ht="12.75" x14ac:dyDescent="0.2">
      <c r="B73" s="14"/>
      <c r="C73" s="14"/>
      <c r="D73" s="14"/>
      <c r="E73" s="14"/>
      <c r="F73" s="14"/>
      <c r="G73" s="14"/>
    </row>
    <row r="74" spans="2:7" s="23" customFormat="1" ht="12.75" x14ac:dyDescent="0.2">
      <c r="B74" s="14"/>
      <c r="C74" s="14"/>
      <c r="D74" s="14"/>
      <c r="E74" s="14"/>
      <c r="F74" s="14"/>
      <c r="G74" s="14"/>
    </row>
    <row r="75" spans="2:7" s="23" customFormat="1" ht="12.75" x14ac:dyDescent="0.2">
      <c r="B75" s="14"/>
      <c r="C75" s="14"/>
      <c r="D75" s="14"/>
      <c r="E75" s="14"/>
      <c r="F75" s="14"/>
      <c r="G75" s="14"/>
    </row>
    <row r="76" spans="2:7" s="23" customFormat="1" ht="12.75" x14ac:dyDescent="0.2">
      <c r="B76" s="14"/>
      <c r="C76" s="14"/>
      <c r="D76" s="14"/>
      <c r="E76" s="14"/>
      <c r="F76" s="14"/>
      <c r="G76" s="14"/>
    </row>
    <row r="77" spans="2:7" s="23" customFormat="1" ht="12.75" x14ac:dyDescent="0.2">
      <c r="B77" s="14"/>
      <c r="C77" s="14"/>
      <c r="D77" s="14"/>
      <c r="E77" s="14"/>
      <c r="F77" s="14"/>
      <c r="G77" s="14"/>
    </row>
    <row r="78" spans="2:7" s="23" customFormat="1" ht="12.75" x14ac:dyDescent="0.2">
      <c r="B78" s="14"/>
      <c r="C78" s="14"/>
      <c r="D78" s="14"/>
      <c r="E78" s="14"/>
      <c r="F78" s="14"/>
      <c r="G78" s="14"/>
    </row>
    <row r="79" spans="2:7" s="23" customFormat="1" ht="12.75" x14ac:dyDescent="0.2">
      <c r="B79" s="14"/>
      <c r="C79" s="14"/>
      <c r="D79" s="14"/>
      <c r="E79" s="14"/>
      <c r="F79" s="14"/>
      <c r="G79" s="14"/>
    </row>
    <row r="80" spans="2:7" s="23" customFormat="1" ht="12.75" x14ac:dyDescent="0.2">
      <c r="B80" s="14"/>
      <c r="C80" s="14"/>
      <c r="D80" s="14"/>
      <c r="E80" s="14"/>
      <c r="F80" s="14"/>
      <c r="G80" s="14"/>
    </row>
    <row r="81" spans="2:7" s="23" customFormat="1" ht="12.75" x14ac:dyDescent="0.2">
      <c r="B81" s="14"/>
      <c r="C81" s="14"/>
      <c r="D81" s="14"/>
      <c r="E81" s="14"/>
      <c r="F81" s="14"/>
      <c r="G81" s="14"/>
    </row>
    <row r="82" spans="2:7" s="23" customFormat="1" ht="12.75" x14ac:dyDescent="0.2">
      <c r="B82" s="14"/>
      <c r="C82" s="14"/>
      <c r="D82" s="14"/>
      <c r="E82" s="14"/>
      <c r="F82" s="14"/>
      <c r="G82" s="14"/>
    </row>
    <row r="83" spans="2:7" s="23" customFormat="1" ht="12.75" x14ac:dyDescent="0.2">
      <c r="B83" s="14"/>
      <c r="C83" s="14"/>
      <c r="D83" s="14"/>
      <c r="E83" s="14"/>
      <c r="F83" s="14"/>
      <c r="G83" s="14"/>
    </row>
    <row r="84" spans="2:7" s="23" customFormat="1" ht="12.75" x14ac:dyDescent="0.2">
      <c r="B84" s="14"/>
      <c r="C84" s="14"/>
      <c r="D84" s="14"/>
      <c r="E84" s="14"/>
      <c r="F84" s="14"/>
      <c r="G84" s="14"/>
    </row>
    <row r="85" spans="2:7" s="23" customFormat="1" ht="12.75" x14ac:dyDescent="0.2">
      <c r="B85" s="14"/>
      <c r="C85" s="14"/>
      <c r="D85" s="14"/>
      <c r="E85" s="14"/>
      <c r="F85" s="14"/>
      <c r="G85" s="14"/>
    </row>
    <row r="86" spans="2:7" s="23" customFormat="1" ht="12.75" x14ac:dyDescent="0.2">
      <c r="B86" s="14"/>
      <c r="C86" s="14"/>
      <c r="D86" s="14"/>
      <c r="E86" s="14"/>
      <c r="F86" s="14"/>
      <c r="G86" s="14"/>
    </row>
    <row r="87" spans="2:7" s="23" customFormat="1" ht="12.75" x14ac:dyDescent="0.2">
      <c r="B87" s="14"/>
      <c r="C87" s="14"/>
      <c r="D87" s="14"/>
      <c r="E87" s="14"/>
      <c r="F87" s="14"/>
      <c r="G87" s="14"/>
    </row>
    <row r="88" spans="2:7" s="23" customFormat="1" ht="12.75" x14ac:dyDescent="0.2">
      <c r="B88" s="14"/>
      <c r="C88" s="14"/>
      <c r="D88" s="14"/>
      <c r="E88" s="14"/>
      <c r="F88" s="14"/>
      <c r="G88" s="14"/>
    </row>
    <row r="89" spans="2:7" s="23" customFormat="1" ht="12.75" x14ac:dyDescent="0.2">
      <c r="B89" s="14"/>
      <c r="C89" s="14"/>
      <c r="D89" s="14"/>
      <c r="E89" s="14"/>
      <c r="F89" s="14"/>
      <c r="G89" s="14"/>
    </row>
    <row r="90" spans="2:7" s="23" customFormat="1" ht="12.75" x14ac:dyDescent="0.2">
      <c r="B90" s="14"/>
      <c r="C90" s="14"/>
      <c r="D90" s="14"/>
      <c r="E90" s="14"/>
      <c r="F90" s="14"/>
      <c r="G90" s="14"/>
    </row>
    <row r="91" spans="2:7" s="23" customFormat="1" ht="12.75" x14ac:dyDescent="0.2">
      <c r="B91" s="14"/>
      <c r="C91" s="14"/>
      <c r="D91" s="14"/>
      <c r="E91" s="14"/>
      <c r="F91" s="14"/>
      <c r="G91" s="14"/>
    </row>
    <row r="92" spans="2:7" s="23" customFormat="1" ht="12.75" x14ac:dyDescent="0.2">
      <c r="B92" s="14"/>
      <c r="C92" s="14"/>
      <c r="D92" s="14"/>
      <c r="E92" s="14"/>
      <c r="F92" s="14"/>
      <c r="G92" s="14"/>
    </row>
    <row r="93" spans="2:7" s="23" customFormat="1" ht="12.75" x14ac:dyDescent="0.2">
      <c r="B93" s="14"/>
      <c r="C93" s="14"/>
      <c r="D93" s="14"/>
      <c r="E93" s="14"/>
      <c r="F93" s="14"/>
      <c r="G93" s="14"/>
    </row>
    <row r="94" spans="2:7" s="23" customFormat="1" ht="12.75" x14ac:dyDescent="0.2">
      <c r="B94" s="14"/>
      <c r="C94" s="14"/>
      <c r="D94" s="14"/>
      <c r="E94" s="14"/>
      <c r="F94" s="14"/>
      <c r="G94" s="14"/>
    </row>
    <row r="95" spans="2:7" s="23" customFormat="1" ht="12.75" x14ac:dyDescent="0.2">
      <c r="B95" s="14"/>
      <c r="C95" s="14"/>
      <c r="D95" s="14"/>
      <c r="E95" s="14"/>
      <c r="F95" s="14"/>
      <c r="G95" s="14"/>
    </row>
    <row r="96" spans="2:7" s="23" customFormat="1" ht="12.75" x14ac:dyDescent="0.2">
      <c r="B96" s="14"/>
      <c r="C96" s="14"/>
      <c r="D96" s="14"/>
      <c r="E96" s="14"/>
      <c r="F96" s="14"/>
      <c r="G96" s="14"/>
    </row>
    <row r="97" spans="2:7" s="23" customFormat="1" ht="12.75" x14ac:dyDescent="0.2">
      <c r="B97" s="14"/>
      <c r="C97" s="14"/>
      <c r="D97" s="14"/>
      <c r="E97" s="14"/>
      <c r="F97" s="14"/>
      <c r="G97" s="14"/>
    </row>
    <row r="98" spans="2:7" s="23" customFormat="1" ht="12.75" x14ac:dyDescent="0.2">
      <c r="B98" s="14"/>
      <c r="C98" s="14"/>
      <c r="D98" s="14"/>
      <c r="E98" s="14"/>
      <c r="F98" s="14"/>
      <c r="G98" s="14"/>
    </row>
    <row r="99" spans="2:7" s="23" customFormat="1" ht="12.75" x14ac:dyDescent="0.2">
      <c r="B99" s="14"/>
      <c r="C99" s="14"/>
      <c r="D99" s="14"/>
      <c r="E99" s="14"/>
      <c r="F99" s="14"/>
      <c r="G99" s="14"/>
    </row>
    <row r="100" spans="2:7" s="23" customFormat="1" ht="12.75" x14ac:dyDescent="0.2">
      <c r="B100" s="14"/>
      <c r="C100" s="14"/>
      <c r="D100" s="14"/>
      <c r="E100" s="14"/>
      <c r="F100" s="14"/>
      <c r="G100" s="14"/>
    </row>
    <row r="101" spans="2:7" s="23" customFormat="1" ht="12.75" x14ac:dyDescent="0.2">
      <c r="B101" s="14"/>
      <c r="C101" s="14"/>
      <c r="D101" s="14"/>
      <c r="E101" s="14"/>
      <c r="F101" s="14"/>
      <c r="G101" s="14"/>
    </row>
    <row r="102" spans="2:7" s="23" customFormat="1" ht="12.75" x14ac:dyDescent="0.2">
      <c r="B102" s="14"/>
      <c r="C102" s="14"/>
      <c r="D102" s="14"/>
      <c r="E102" s="14"/>
      <c r="F102" s="14"/>
      <c r="G102" s="14"/>
    </row>
    <row r="103" spans="2:7" s="23" customFormat="1" ht="12.75" x14ac:dyDescent="0.2">
      <c r="B103" s="14"/>
      <c r="C103" s="14"/>
      <c r="D103" s="14"/>
      <c r="E103" s="14"/>
      <c r="F103" s="14"/>
      <c r="G103" s="14"/>
    </row>
    <row r="104" spans="2:7" s="23" customFormat="1" ht="12.75" x14ac:dyDescent="0.2">
      <c r="B104" s="14"/>
      <c r="C104" s="14"/>
      <c r="D104" s="14"/>
      <c r="E104" s="14"/>
      <c r="F104" s="14"/>
      <c r="G104" s="14"/>
    </row>
    <row r="105" spans="2:7" s="23" customFormat="1" ht="12.75" x14ac:dyDescent="0.2">
      <c r="B105" s="14"/>
      <c r="C105" s="14"/>
      <c r="D105" s="14"/>
      <c r="E105" s="14"/>
      <c r="F105" s="14"/>
      <c r="G105" s="14"/>
    </row>
    <row r="106" spans="2:7" s="23" customFormat="1" ht="12.75" x14ac:dyDescent="0.2">
      <c r="B106" s="14"/>
      <c r="C106" s="14"/>
      <c r="D106" s="14"/>
      <c r="E106" s="14"/>
      <c r="F106" s="14"/>
      <c r="G106" s="14"/>
    </row>
    <row r="107" spans="2:7" s="23" customFormat="1" ht="12.75" x14ac:dyDescent="0.2">
      <c r="B107" s="14"/>
      <c r="C107" s="14"/>
      <c r="D107" s="14"/>
      <c r="E107" s="14"/>
      <c r="F107" s="14"/>
      <c r="G107" s="14"/>
    </row>
    <row r="108" spans="2:7" s="23" customFormat="1" ht="12.75" x14ac:dyDescent="0.2">
      <c r="B108" s="14"/>
      <c r="C108" s="14"/>
      <c r="D108" s="14"/>
      <c r="E108" s="14"/>
      <c r="F108" s="14"/>
      <c r="G108" s="14"/>
    </row>
    <row r="109" spans="2:7" s="23" customFormat="1" ht="12.75" x14ac:dyDescent="0.2">
      <c r="B109" s="14"/>
      <c r="C109" s="14"/>
      <c r="D109" s="14"/>
      <c r="E109" s="14"/>
      <c r="F109" s="14"/>
      <c r="G109" s="14"/>
    </row>
    <row r="110" spans="2:7" s="23" customFormat="1" ht="12.75" x14ac:dyDescent="0.2">
      <c r="B110" s="14"/>
      <c r="C110" s="14"/>
      <c r="D110" s="14"/>
      <c r="E110" s="14"/>
      <c r="F110" s="14"/>
      <c r="G110" s="14"/>
    </row>
    <row r="111" spans="2:7" s="23" customFormat="1" ht="12.75" x14ac:dyDescent="0.2">
      <c r="B111" s="14"/>
      <c r="C111" s="14"/>
      <c r="D111" s="14"/>
      <c r="E111" s="14"/>
      <c r="F111" s="14"/>
      <c r="G111" s="14"/>
    </row>
    <row r="112" spans="2:7" s="23" customFormat="1" ht="12.75" x14ac:dyDescent="0.2">
      <c r="B112" s="14"/>
      <c r="C112" s="14"/>
      <c r="D112" s="14"/>
      <c r="E112" s="14"/>
      <c r="F112" s="14"/>
      <c r="G112" s="14"/>
    </row>
    <row r="113" spans="2:7" s="23" customFormat="1" ht="12.75" x14ac:dyDescent="0.2">
      <c r="B113" s="14"/>
      <c r="C113" s="14"/>
      <c r="D113" s="14"/>
      <c r="E113" s="14"/>
      <c r="F113" s="14"/>
      <c r="G113" s="14"/>
    </row>
    <row r="114" spans="2:7" s="23" customFormat="1" ht="12.75" x14ac:dyDescent="0.2">
      <c r="B114" s="14"/>
      <c r="C114" s="14"/>
      <c r="D114" s="14"/>
      <c r="E114" s="14"/>
      <c r="F114" s="14"/>
      <c r="G114" s="14"/>
    </row>
    <row r="115" spans="2:7" s="23" customFormat="1" ht="12.75" x14ac:dyDescent="0.2">
      <c r="B115" s="14"/>
      <c r="C115" s="14"/>
      <c r="D115" s="14"/>
      <c r="E115" s="14"/>
      <c r="F115" s="14"/>
      <c r="G115" s="14"/>
    </row>
    <row r="116" spans="2:7" s="23" customFormat="1" ht="12.75" x14ac:dyDescent="0.2">
      <c r="B116" s="14"/>
      <c r="C116" s="14"/>
      <c r="D116" s="14"/>
      <c r="E116" s="14"/>
      <c r="F116" s="14"/>
      <c r="G116" s="14"/>
    </row>
    <row r="117" spans="2:7" s="23" customFormat="1" ht="12.75" x14ac:dyDescent="0.2">
      <c r="B117" s="14"/>
      <c r="C117" s="14"/>
      <c r="D117" s="14"/>
      <c r="E117" s="14"/>
      <c r="F117" s="14"/>
      <c r="G117" s="14"/>
    </row>
    <row r="118" spans="2:7" s="23" customFormat="1" ht="12.75" x14ac:dyDescent="0.2">
      <c r="B118" s="14"/>
      <c r="C118" s="14"/>
      <c r="D118" s="14"/>
      <c r="E118" s="14"/>
      <c r="F118" s="14"/>
      <c r="G118" s="14"/>
    </row>
    <row r="119" spans="2:7" s="23" customFormat="1" ht="12.75" x14ac:dyDescent="0.2">
      <c r="B119" s="14"/>
      <c r="C119" s="14"/>
      <c r="D119" s="14"/>
      <c r="E119" s="14"/>
      <c r="F119" s="14"/>
      <c r="G119" s="14"/>
    </row>
    <row r="120" spans="2:7" s="23" customFormat="1" ht="12.75" x14ac:dyDescent="0.2">
      <c r="B120" s="14"/>
      <c r="C120" s="14"/>
      <c r="D120" s="14"/>
      <c r="E120" s="14"/>
      <c r="F120" s="14"/>
      <c r="G120" s="14"/>
    </row>
    <row r="121" spans="2:7" s="23" customFormat="1" ht="12.75" x14ac:dyDescent="0.2">
      <c r="B121" s="14"/>
      <c r="C121" s="14"/>
      <c r="D121" s="14"/>
      <c r="E121" s="14"/>
      <c r="F121" s="14"/>
      <c r="G121" s="14"/>
    </row>
    <row r="122" spans="2:7" s="23" customFormat="1" ht="12.75" x14ac:dyDescent="0.2">
      <c r="B122" s="14"/>
      <c r="C122" s="14"/>
      <c r="D122" s="14"/>
      <c r="E122" s="14"/>
      <c r="F122" s="14"/>
      <c r="G122" s="14"/>
    </row>
    <row r="123" spans="2:7" s="23" customFormat="1" ht="12.75" x14ac:dyDescent="0.2">
      <c r="B123" s="14"/>
      <c r="C123" s="14"/>
      <c r="D123" s="14"/>
      <c r="E123" s="14"/>
      <c r="F123" s="14"/>
      <c r="G123" s="14"/>
    </row>
    <row r="124" spans="2:7" s="23" customFormat="1" ht="12.75" x14ac:dyDescent="0.2">
      <c r="B124" s="14"/>
      <c r="C124" s="14"/>
      <c r="D124" s="14"/>
      <c r="E124" s="14"/>
      <c r="F124" s="14"/>
      <c r="G124" s="14"/>
    </row>
    <row r="125" spans="2:7" s="23" customFormat="1" ht="12.75" x14ac:dyDescent="0.2">
      <c r="B125" s="14"/>
      <c r="C125" s="14"/>
      <c r="D125" s="14"/>
      <c r="E125" s="14"/>
      <c r="F125" s="14"/>
      <c r="G125" s="14"/>
    </row>
    <row r="126" spans="2:7" s="23" customFormat="1" ht="12.75" x14ac:dyDescent="0.2">
      <c r="B126" s="14"/>
      <c r="C126" s="14"/>
      <c r="D126" s="14"/>
      <c r="E126" s="14"/>
      <c r="F126" s="14"/>
      <c r="G126" s="14"/>
    </row>
    <row r="127" spans="2:7" s="23" customFormat="1" ht="12.75" x14ac:dyDescent="0.2">
      <c r="B127" s="14"/>
      <c r="C127" s="14"/>
      <c r="D127" s="14"/>
      <c r="E127" s="14"/>
      <c r="F127" s="14"/>
      <c r="G127" s="14"/>
    </row>
    <row r="128" spans="2:7" s="23" customFormat="1" ht="12.75" x14ac:dyDescent="0.2">
      <c r="B128" s="14"/>
      <c r="C128" s="14"/>
      <c r="D128" s="14"/>
      <c r="E128" s="14"/>
      <c r="F128" s="14"/>
      <c r="G128" s="14"/>
    </row>
    <row r="129" spans="2:7" s="23" customFormat="1" ht="12.75" x14ac:dyDescent="0.2">
      <c r="B129" s="14"/>
      <c r="C129" s="14"/>
      <c r="D129" s="14"/>
      <c r="E129" s="14"/>
      <c r="F129" s="14"/>
      <c r="G129" s="14"/>
    </row>
    <row r="130" spans="2:7" s="23" customFormat="1" ht="12.75" x14ac:dyDescent="0.2">
      <c r="B130" s="14"/>
      <c r="C130" s="14"/>
      <c r="D130" s="14"/>
      <c r="E130" s="14"/>
      <c r="F130" s="14"/>
      <c r="G130" s="14"/>
    </row>
    <row r="131" spans="2:7" s="23" customFormat="1" ht="12.75" x14ac:dyDescent="0.2">
      <c r="B131" s="14"/>
      <c r="C131" s="14"/>
      <c r="D131" s="14"/>
      <c r="E131" s="14"/>
      <c r="F131" s="14"/>
      <c r="G131" s="14"/>
    </row>
    <row r="132" spans="2:7" s="23" customFormat="1" ht="12.75" x14ac:dyDescent="0.2">
      <c r="B132" s="14"/>
      <c r="C132" s="14"/>
      <c r="D132" s="14"/>
      <c r="E132" s="14"/>
      <c r="F132" s="14"/>
      <c r="G132" s="14"/>
    </row>
    <row r="133" spans="2:7" s="23" customFormat="1" ht="12.75" x14ac:dyDescent="0.2">
      <c r="B133" s="14"/>
      <c r="C133" s="14"/>
      <c r="D133" s="14"/>
      <c r="E133" s="14"/>
      <c r="F133" s="14"/>
      <c r="G133" s="14"/>
    </row>
    <row r="134" spans="2:7" s="23" customFormat="1" ht="12.75" x14ac:dyDescent="0.2">
      <c r="B134" s="14"/>
      <c r="C134" s="14"/>
      <c r="D134" s="14"/>
      <c r="E134" s="14"/>
      <c r="F134" s="14"/>
      <c r="G134" s="14"/>
    </row>
    <row r="135" spans="2:7" s="23" customFormat="1" ht="12.75" x14ac:dyDescent="0.2">
      <c r="B135" s="14"/>
      <c r="C135" s="14"/>
      <c r="D135" s="14"/>
      <c r="E135" s="14"/>
      <c r="F135" s="14"/>
      <c r="G135" s="14"/>
    </row>
    <row r="136" spans="2:7" s="23" customFormat="1" ht="12.75" x14ac:dyDescent="0.2">
      <c r="B136" s="14"/>
      <c r="C136" s="14"/>
      <c r="D136" s="14"/>
      <c r="E136" s="14"/>
      <c r="F136" s="14"/>
      <c r="G136" s="14"/>
    </row>
    <row r="137" spans="2:7" s="23" customFormat="1" ht="12.75" x14ac:dyDescent="0.2">
      <c r="B137" s="14"/>
      <c r="C137" s="14"/>
      <c r="D137" s="14"/>
      <c r="E137" s="14"/>
      <c r="F137" s="14"/>
      <c r="G137" s="14"/>
    </row>
    <row r="138" spans="2:7" s="23" customFormat="1" ht="12.75" x14ac:dyDescent="0.2">
      <c r="B138" s="14"/>
      <c r="C138" s="14"/>
      <c r="D138" s="14"/>
      <c r="E138" s="14"/>
      <c r="F138" s="14"/>
      <c r="G138" s="14"/>
    </row>
    <row r="139" spans="2:7" s="23" customFormat="1" ht="12.75" x14ac:dyDescent="0.2">
      <c r="B139" s="14"/>
      <c r="C139" s="14"/>
      <c r="D139" s="14"/>
      <c r="E139" s="14"/>
      <c r="F139" s="14"/>
      <c r="G139" s="14"/>
    </row>
    <row r="140" spans="2:7" s="23" customFormat="1" ht="12.75" x14ac:dyDescent="0.2">
      <c r="B140" s="14"/>
      <c r="C140" s="14"/>
      <c r="D140" s="14"/>
      <c r="E140" s="14"/>
      <c r="F140" s="14"/>
      <c r="G140" s="14"/>
    </row>
    <row r="141" spans="2:7" s="23" customFormat="1" ht="12.75" x14ac:dyDescent="0.2">
      <c r="B141" s="14"/>
      <c r="C141" s="14"/>
      <c r="D141" s="14"/>
      <c r="E141" s="14"/>
      <c r="F141" s="14"/>
      <c r="G141" s="14"/>
    </row>
    <row r="142" spans="2:7" s="23" customFormat="1" ht="12.75" x14ac:dyDescent="0.2">
      <c r="B142" s="14"/>
      <c r="C142" s="14"/>
      <c r="D142" s="14"/>
      <c r="E142" s="14"/>
      <c r="F142" s="14"/>
      <c r="G142" s="14"/>
    </row>
    <row r="143" spans="2:7" s="23" customFormat="1" ht="12.75" x14ac:dyDescent="0.2">
      <c r="B143" s="14"/>
      <c r="C143" s="14"/>
      <c r="D143" s="14"/>
      <c r="E143" s="14"/>
      <c r="F143" s="14"/>
      <c r="G143" s="14"/>
    </row>
    <row r="144" spans="2:7" s="23" customFormat="1" ht="12.75" x14ac:dyDescent="0.2">
      <c r="B144" s="14"/>
      <c r="C144" s="14"/>
      <c r="D144" s="14"/>
      <c r="E144" s="14"/>
      <c r="F144" s="14"/>
      <c r="G144" s="14"/>
    </row>
    <row r="145" spans="2:7" s="23" customFormat="1" ht="12.75" x14ac:dyDescent="0.2">
      <c r="B145" s="14"/>
      <c r="C145" s="14"/>
      <c r="D145" s="14"/>
      <c r="E145" s="14"/>
      <c r="F145" s="14"/>
      <c r="G145" s="14"/>
    </row>
    <row r="146" spans="2:7" s="23" customFormat="1" ht="12.75" x14ac:dyDescent="0.2">
      <c r="B146" s="14"/>
      <c r="C146" s="14"/>
      <c r="D146" s="14"/>
      <c r="E146" s="14"/>
      <c r="F146" s="14"/>
      <c r="G146" s="14"/>
    </row>
    <row r="147" spans="2:7" s="23" customFormat="1" ht="12.75" x14ac:dyDescent="0.2">
      <c r="B147" s="14"/>
      <c r="C147" s="14"/>
      <c r="D147" s="14"/>
      <c r="E147" s="14"/>
      <c r="F147" s="14"/>
      <c r="G147" s="14"/>
    </row>
    <row r="148" spans="2:7" s="23" customFormat="1" ht="12.75" x14ac:dyDescent="0.2">
      <c r="B148" s="14"/>
      <c r="C148" s="14"/>
      <c r="D148" s="14"/>
      <c r="E148" s="14"/>
      <c r="F148" s="14"/>
      <c r="G148" s="14"/>
    </row>
    <row r="149" spans="2:7" s="23" customFormat="1" ht="12.75" x14ac:dyDescent="0.2">
      <c r="B149" s="14"/>
      <c r="C149" s="14"/>
      <c r="D149" s="14"/>
      <c r="E149" s="14"/>
      <c r="F149" s="14"/>
      <c r="G149" s="14"/>
    </row>
    <row r="150" spans="2:7" s="23" customFormat="1" ht="12.75" x14ac:dyDescent="0.2">
      <c r="B150" s="14"/>
      <c r="C150" s="14"/>
      <c r="D150" s="14"/>
      <c r="E150" s="14"/>
      <c r="F150" s="14"/>
      <c r="G150" s="14"/>
    </row>
    <row r="151" spans="2:7" s="23" customFormat="1" ht="12.75" x14ac:dyDescent="0.2">
      <c r="B151" s="14"/>
      <c r="C151" s="14"/>
      <c r="D151" s="14"/>
      <c r="E151" s="14"/>
      <c r="F151" s="14"/>
      <c r="G151" s="14"/>
    </row>
    <row r="152" spans="2:7" s="23" customFormat="1" ht="12.75" x14ac:dyDescent="0.2">
      <c r="B152" s="14"/>
      <c r="C152" s="14"/>
      <c r="D152" s="14"/>
      <c r="E152" s="14"/>
      <c r="F152" s="14"/>
      <c r="G152" s="14"/>
    </row>
    <row r="153" spans="2:7" s="23" customFormat="1" ht="12.75" x14ac:dyDescent="0.2">
      <c r="B153" s="14"/>
      <c r="C153" s="14"/>
      <c r="D153" s="14"/>
      <c r="E153" s="14"/>
      <c r="F153" s="14"/>
      <c r="G153" s="14"/>
    </row>
    <row r="154" spans="2:7" s="23" customFormat="1" ht="12.75" x14ac:dyDescent="0.2">
      <c r="B154" s="14"/>
      <c r="C154" s="14"/>
      <c r="D154" s="14"/>
      <c r="E154" s="14"/>
      <c r="F154" s="14"/>
      <c r="G154" s="14"/>
    </row>
    <row r="155" spans="2:7" s="23" customFormat="1" ht="12.75" x14ac:dyDescent="0.2">
      <c r="B155" s="14"/>
      <c r="C155" s="14"/>
      <c r="D155" s="14"/>
      <c r="E155" s="14"/>
      <c r="F155" s="14"/>
      <c r="G155" s="14"/>
    </row>
    <row r="156" spans="2:7" s="23" customFormat="1" ht="12.75" x14ac:dyDescent="0.2">
      <c r="B156" s="14"/>
      <c r="C156" s="14"/>
      <c r="D156" s="14"/>
      <c r="E156" s="14"/>
      <c r="F156" s="14"/>
      <c r="G156" s="14"/>
    </row>
    <row r="157" spans="2:7" s="23" customFormat="1" ht="12.75" x14ac:dyDescent="0.2">
      <c r="B157" s="14"/>
      <c r="C157" s="14"/>
      <c r="D157" s="14"/>
      <c r="E157" s="14"/>
      <c r="F157" s="14"/>
      <c r="G157" s="14"/>
    </row>
    <row r="158" spans="2:7" s="23" customFormat="1" ht="12.75" x14ac:dyDescent="0.2">
      <c r="B158" s="14"/>
      <c r="C158" s="14"/>
      <c r="D158" s="14"/>
      <c r="E158" s="14"/>
      <c r="F158" s="14"/>
      <c r="G158" s="14"/>
    </row>
    <row r="159" spans="2:7" s="23" customFormat="1" ht="12.75" x14ac:dyDescent="0.2">
      <c r="B159" s="14"/>
      <c r="C159" s="14"/>
      <c r="D159" s="14"/>
      <c r="E159" s="14"/>
      <c r="F159" s="14"/>
      <c r="G159" s="14"/>
    </row>
    <row r="160" spans="2:7" s="23" customFormat="1" ht="12.75" x14ac:dyDescent="0.2">
      <c r="B160" s="14"/>
      <c r="C160" s="14"/>
      <c r="D160" s="14"/>
      <c r="E160" s="14"/>
      <c r="F160" s="14"/>
      <c r="G160" s="14"/>
    </row>
    <row r="161" spans="2:7" s="23" customFormat="1" ht="12.75" x14ac:dyDescent="0.2">
      <c r="B161" s="14"/>
      <c r="C161" s="14"/>
      <c r="D161" s="14"/>
      <c r="E161" s="14"/>
      <c r="F161" s="14"/>
      <c r="G161" s="14"/>
    </row>
    <row r="162" spans="2:7" s="23" customFormat="1" ht="12.75" x14ac:dyDescent="0.2">
      <c r="B162" s="14"/>
      <c r="C162" s="14"/>
      <c r="D162" s="14"/>
      <c r="E162" s="14"/>
      <c r="F162" s="14"/>
      <c r="G162" s="14"/>
    </row>
    <row r="163" spans="2:7" s="23" customFormat="1" ht="12.75" x14ac:dyDescent="0.2">
      <c r="B163" s="14"/>
      <c r="C163" s="14"/>
      <c r="D163" s="14"/>
      <c r="E163" s="14"/>
      <c r="F163" s="14"/>
      <c r="G163" s="14"/>
    </row>
    <row r="164" spans="2:7" s="23" customFormat="1" ht="12.75" x14ac:dyDescent="0.2">
      <c r="B164" s="14"/>
      <c r="C164" s="14"/>
      <c r="D164" s="14"/>
      <c r="E164" s="14"/>
      <c r="F164" s="14"/>
      <c r="G164" s="14"/>
    </row>
    <row r="165" spans="2:7" s="23" customFormat="1" ht="12.75" x14ac:dyDescent="0.2">
      <c r="B165" s="14"/>
      <c r="C165" s="14"/>
      <c r="D165" s="14"/>
      <c r="E165" s="14"/>
      <c r="F165" s="14"/>
      <c r="G165" s="14"/>
    </row>
    <row r="166" spans="2:7" s="23" customFormat="1" ht="12.75" x14ac:dyDescent="0.2">
      <c r="B166" s="14"/>
      <c r="C166" s="14"/>
      <c r="D166" s="14"/>
      <c r="E166" s="14"/>
      <c r="F166" s="14"/>
      <c r="G166" s="14"/>
    </row>
    <row r="167" spans="2:7" s="23" customFormat="1" ht="12.75" x14ac:dyDescent="0.2">
      <c r="B167" s="14"/>
      <c r="C167" s="14"/>
      <c r="D167" s="14"/>
      <c r="E167" s="14"/>
      <c r="F167" s="14"/>
      <c r="G167" s="14"/>
    </row>
    <row r="168" spans="2:7" s="23" customFormat="1" ht="12.75" x14ac:dyDescent="0.2">
      <c r="B168" s="14"/>
      <c r="C168" s="14"/>
      <c r="D168" s="14"/>
      <c r="E168" s="14"/>
      <c r="F168" s="14"/>
      <c r="G168" s="14"/>
    </row>
    <row r="169" spans="2:7" s="23" customFormat="1" ht="12.75" x14ac:dyDescent="0.2">
      <c r="B169" s="14"/>
      <c r="C169" s="14"/>
      <c r="D169" s="14"/>
      <c r="E169" s="14"/>
      <c r="F169" s="14"/>
      <c r="G169" s="14"/>
    </row>
    <row r="170" spans="2:7" s="23" customFormat="1" ht="12.75" x14ac:dyDescent="0.2">
      <c r="B170" s="14"/>
      <c r="C170" s="14"/>
      <c r="D170" s="14"/>
      <c r="E170" s="14"/>
      <c r="F170" s="14"/>
      <c r="G170" s="14"/>
    </row>
    <row r="171" spans="2:7" s="23" customFormat="1" ht="12.75" x14ac:dyDescent="0.2">
      <c r="B171" s="14"/>
      <c r="C171" s="14"/>
      <c r="D171" s="14"/>
      <c r="E171" s="14"/>
      <c r="F171" s="14"/>
      <c r="G171" s="14"/>
    </row>
    <row r="172" spans="2:7" s="23" customFormat="1" ht="12.75" x14ac:dyDescent="0.2">
      <c r="B172" s="14"/>
      <c r="C172" s="14"/>
      <c r="D172" s="14"/>
      <c r="E172" s="14"/>
      <c r="F172" s="14"/>
      <c r="G172" s="14"/>
    </row>
    <row r="173" spans="2:7" s="23" customFormat="1" ht="12.75" x14ac:dyDescent="0.2">
      <c r="B173" s="14"/>
      <c r="C173" s="14"/>
      <c r="D173" s="14"/>
      <c r="E173" s="14"/>
      <c r="F173" s="14"/>
      <c r="G173" s="14"/>
    </row>
    <row r="174" spans="2:7" s="23" customFormat="1" ht="12.75" x14ac:dyDescent="0.2">
      <c r="B174" s="14"/>
      <c r="C174" s="14"/>
      <c r="D174" s="14"/>
      <c r="E174" s="14"/>
      <c r="F174" s="14"/>
      <c r="G174" s="14"/>
    </row>
    <row r="175" spans="2:7" s="23" customFormat="1" ht="12.75" x14ac:dyDescent="0.2">
      <c r="B175" s="14"/>
      <c r="C175" s="14"/>
      <c r="D175" s="14"/>
      <c r="E175" s="14"/>
      <c r="F175" s="14"/>
      <c r="G175" s="14"/>
    </row>
    <row r="176" spans="2:7" s="23" customFormat="1" ht="12.75" x14ac:dyDescent="0.2">
      <c r="B176" s="14"/>
      <c r="C176" s="14"/>
      <c r="D176" s="14"/>
      <c r="E176" s="14"/>
      <c r="F176" s="14"/>
      <c r="G176" s="14"/>
    </row>
    <row r="177" spans="2:7" s="23" customFormat="1" ht="12.75" x14ac:dyDescent="0.2">
      <c r="B177" s="14"/>
      <c r="C177" s="14"/>
      <c r="D177" s="14"/>
      <c r="E177" s="14"/>
      <c r="F177" s="14"/>
      <c r="G177" s="14"/>
    </row>
    <row r="178" spans="2:7" s="23" customFormat="1" ht="12.75" x14ac:dyDescent="0.2">
      <c r="B178" s="14"/>
      <c r="C178" s="14"/>
      <c r="D178" s="14"/>
      <c r="E178" s="14"/>
      <c r="F178" s="14"/>
      <c r="G178" s="14"/>
    </row>
    <row r="179" spans="2:7" s="23" customFormat="1" ht="12.75" x14ac:dyDescent="0.2">
      <c r="B179" s="14"/>
      <c r="C179" s="14"/>
      <c r="D179" s="14"/>
      <c r="E179" s="14"/>
      <c r="F179" s="14"/>
      <c r="G179" s="14"/>
    </row>
    <row r="180" spans="2:7" s="23" customFormat="1" ht="12.75" x14ac:dyDescent="0.2">
      <c r="B180" s="14"/>
      <c r="C180" s="14"/>
      <c r="D180" s="14"/>
      <c r="E180" s="14"/>
      <c r="F180" s="14"/>
      <c r="G180" s="14"/>
    </row>
    <row r="181" spans="2:7" s="23" customFormat="1" ht="12.75" x14ac:dyDescent="0.2">
      <c r="B181" s="14"/>
      <c r="C181" s="14"/>
      <c r="D181" s="14"/>
      <c r="E181" s="14"/>
      <c r="F181" s="14"/>
      <c r="G181" s="14"/>
    </row>
    <row r="182" spans="2:7" s="23" customFormat="1" ht="12.75" x14ac:dyDescent="0.2">
      <c r="B182" s="14"/>
      <c r="C182" s="14"/>
      <c r="D182" s="14"/>
      <c r="E182" s="14"/>
      <c r="F182" s="14"/>
      <c r="G182" s="14"/>
    </row>
    <row r="183" spans="2:7" s="23" customFormat="1" ht="12.75" x14ac:dyDescent="0.2">
      <c r="B183" s="14"/>
      <c r="C183" s="14"/>
      <c r="D183" s="14"/>
      <c r="E183" s="14"/>
      <c r="F183" s="14"/>
      <c r="G183" s="14"/>
    </row>
    <row r="184" spans="2:7" s="23" customFormat="1" ht="12.75" x14ac:dyDescent="0.2">
      <c r="B184" s="14"/>
      <c r="C184" s="14"/>
      <c r="D184" s="14"/>
      <c r="E184" s="14"/>
      <c r="F184" s="14"/>
      <c r="G184" s="14"/>
    </row>
    <row r="185" spans="2:7" s="23" customFormat="1" ht="12.75" x14ac:dyDescent="0.2">
      <c r="B185" s="14"/>
      <c r="C185" s="14"/>
      <c r="D185" s="14"/>
      <c r="E185" s="14"/>
      <c r="F185" s="14"/>
      <c r="G185" s="14"/>
    </row>
    <row r="186" spans="2:7" s="23" customFormat="1" ht="12.75" x14ac:dyDescent="0.2">
      <c r="B186" s="14"/>
      <c r="C186" s="14"/>
      <c r="D186" s="14"/>
      <c r="E186" s="14"/>
      <c r="F186" s="14"/>
      <c r="G186" s="14"/>
    </row>
    <row r="187" spans="2:7" s="23" customFormat="1" ht="12.75" x14ac:dyDescent="0.2">
      <c r="B187" s="14"/>
      <c r="C187" s="14"/>
      <c r="D187" s="14"/>
      <c r="E187" s="14"/>
      <c r="F187" s="14"/>
      <c r="G187" s="14"/>
    </row>
    <row r="188" spans="2:7" s="23" customFormat="1" ht="12.75" x14ac:dyDescent="0.2">
      <c r="B188" s="14"/>
      <c r="C188" s="14"/>
      <c r="D188" s="14"/>
      <c r="E188" s="14"/>
      <c r="F188" s="14"/>
      <c r="G188" s="14"/>
    </row>
    <row r="189" spans="2:7" s="23" customFormat="1" ht="12.75" x14ac:dyDescent="0.2">
      <c r="B189" s="14"/>
      <c r="C189" s="14"/>
      <c r="D189" s="14"/>
      <c r="E189" s="14"/>
      <c r="F189" s="14"/>
      <c r="G189" s="14"/>
    </row>
    <row r="190" spans="2:7" s="23" customFormat="1" ht="12.75" x14ac:dyDescent="0.2">
      <c r="B190" s="14"/>
      <c r="C190" s="14"/>
      <c r="D190" s="14"/>
      <c r="E190" s="14"/>
      <c r="F190" s="14"/>
      <c r="G190" s="14"/>
    </row>
    <row r="191" spans="2:7" s="23" customFormat="1" ht="12.75" x14ac:dyDescent="0.2">
      <c r="B191" s="14"/>
      <c r="C191" s="14"/>
      <c r="D191" s="14"/>
      <c r="E191" s="14"/>
      <c r="F191" s="14"/>
      <c r="G191" s="14"/>
    </row>
    <row r="192" spans="2:7" s="23" customFormat="1" ht="12.75" x14ac:dyDescent="0.2">
      <c r="B192" s="14"/>
      <c r="C192" s="14"/>
      <c r="D192" s="14"/>
      <c r="E192" s="14"/>
      <c r="F192" s="14"/>
      <c r="G192" s="14"/>
    </row>
    <row r="193" spans="2:7" s="23" customFormat="1" ht="12.75" x14ac:dyDescent="0.2">
      <c r="B193" s="14"/>
      <c r="C193" s="14"/>
      <c r="D193" s="14"/>
      <c r="E193" s="14"/>
      <c r="F193" s="14"/>
      <c r="G193" s="14"/>
    </row>
    <row r="194" spans="2:7" s="23" customFormat="1" ht="12.75" x14ac:dyDescent="0.2">
      <c r="B194" s="14"/>
      <c r="C194" s="14"/>
      <c r="D194" s="14"/>
      <c r="E194" s="14"/>
      <c r="F194" s="14"/>
      <c r="G194" s="14"/>
    </row>
    <row r="195" spans="2:7" s="23" customFormat="1" ht="12.75" x14ac:dyDescent="0.2">
      <c r="B195" s="14"/>
      <c r="C195" s="14"/>
      <c r="D195" s="14"/>
      <c r="E195" s="14"/>
      <c r="F195" s="14"/>
      <c r="G195" s="14"/>
    </row>
    <row r="196" spans="2:7" s="23" customFormat="1" ht="12.75" x14ac:dyDescent="0.2">
      <c r="B196" s="14"/>
      <c r="C196" s="14"/>
      <c r="D196" s="14"/>
      <c r="E196" s="14"/>
      <c r="F196" s="14"/>
      <c r="G196" s="14"/>
    </row>
    <row r="197" spans="2:7" s="23" customFormat="1" ht="12.75" x14ac:dyDescent="0.2">
      <c r="B197" s="14"/>
      <c r="C197" s="14"/>
      <c r="D197" s="14"/>
      <c r="E197" s="14"/>
      <c r="F197" s="14"/>
      <c r="G197" s="14"/>
    </row>
    <row r="198" spans="2:7" s="23" customFormat="1" ht="12.75" x14ac:dyDescent="0.2">
      <c r="B198" s="14"/>
      <c r="C198" s="14"/>
      <c r="D198" s="14"/>
      <c r="E198" s="14"/>
      <c r="F198" s="14"/>
      <c r="G198" s="14"/>
    </row>
    <row r="199" spans="2:7" s="23" customFormat="1" ht="12.75" x14ac:dyDescent="0.2">
      <c r="B199" s="14"/>
      <c r="C199" s="14"/>
      <c r="D199" s="14"/>
      <c r="E199" s="14"/>
      <c r="F199" s="14"/>
      <c r="G199" s="14"/>
    </row>
    <row r="200" spans="2:7" s="23" customFormat="1" ht="12.75" x14ac:dyDescent="0.2">
      <c r="B200" s="14"/>
      <c r="C200" s="14"/>
      <c r="D200" s="14"/>
      <c r="E200" s="14"/>
      <c r="F200" s="14"/>
      <c r="G200" s="14"/>
    </row>
    <row r="201" spans="2:7" s="23" customFormat="1" ht="12.75" x14ac:dyDescent="0.2">
      <c r="B201" s="14"/>
      <c r="C201" s="14"/>
      <c r="D201" s="14"/>
      <c r="E201" s="14"/>
      <c r="F201" s="14"/>
      <c r="G201" s="14"/>
    </row>
    <row r="202" spans="2:7" s="23" customFormat="1" ht="12.75" x14ac:dyDescent="0.2">
      <c r="B202" s="14"/>
      <c r="C202" s="14"/>
      <c r="D202" s="14"/>
      <c r="E202" s="14"/>
      <c r="F202" s="14"/>
      <c r="G202" s="14"/>
    </row>
    <row r="203" spans="2:7" s="23" customFormat="1" ht="12.75" x14ac:dyDescent="0.2">
      <c r="B203" s="14"/>
      <c r="C203" s="14"/>
      <c r="D203" s="14"/>
      <c r="E203" s="14"/>
      <c r="F203" s="14"/>
      <c r="G203" s="14"/>
    </row>
    <row r="204" spans="2:7" s="23" customFormat="1" ht="12.75" x14ac:dyDescent="0.2">
      <c r="B204" s="14"/>
      <c r="C204" s="14"/>
      <c r="D204" s="14"/>
      <c r="E204" s="14"/>
      <c r="F204" s="14"/>
      <c r="G204" s="14"/>
    </row>
    <row r="205" spans="2:7" s="23" customFormat="1" ht="12.75" x14ac:dyDescent="0.2">
      <c r="B205" s="14"/>
      <c r="C205" s="14"/>
      <c r="D205" s="14"/>
      <c r="E205" s="14"/>
      <c r="F205" s="14"/>
      <c r="G205" s="14"/>
    </row>
    <row r="206" spans="2:7" s="23" customFormat="1" ht="12.75" x14ac:dyDescent="0.2">
      <c r="B206" s="14"/>
      <c r="C206" s="14"/>
      <c r="D206" s="14"/>
      <c r="E206" s="14"/>
      <c r="F206" s="14"/>
      <c r="G206" s="14"/>
    </row>
    <row r="207" spans="2:7" s="23" customFormat="1" ht="12.75" x14ac:dyDescent="0.2">
      <c r="B207" s="14"/>
      <c r="C207" s="14"/>
      <c r="D207" s="14"/>
      <c r="E207" s="14"/>
      <c r="F207" s="14"/>
      <c r="G207" s="14"/>
    </row>
    <row r="208" spans="2:7" s="23" customFormat="1" ht="12.75" x14ac:dyDescent="0.2">
      <c r="B208" s="14"/>
      <c r="C208" s="14"/>
      <c r="D208" s="14"/>
      <c r="E208" s="14"/>
      <c r="F208" s="14"/>
      <c r="G208" s="14"/>
    </row>
    <row r="209" spans="2:7" s="23" customFormat="1" ht="12.75" x14ac:dyDescent="0.2">
      <c r="B209" s="14"/>
      <c r="C209" s="14"/>
      <c r="D209" s="14"/>
      <c r="E209" s="14"/>
      <c r="F209" s="14"/>
      <c r="G209" s="14"/>
    </row>
    <row r="210" spans="2:7" s="23" customFormat="1" ht="12.75" x14ac:dyDescent="0.2">
      <c r="B210" s="14"/>
      <c r="C210" s="14"/>
      <c r="D210" s="14"/>
      <c r="E210" s="14"/>
      <c r="F210" s="14"/>
      <c r="G210" s="14"/>
    </row>
    <row r="211" spans="2:7" s="23" customFormat="1" ht="12.75" x14ac:dyDescent="0.2">
      <c r="B211" s="14"/>
      <c r="C211" s="14"/>
      <c r="D211" s="14"/>
      <c r="E211" s="14"/>
      <c r="F211" s="14"/>
      <c r="G211" s="14"/>
    </row>
    <row r="212" spans="2:7" s="23" customFormat="1" ht="12.75" x14ac:dyDescent="0.2">
      <c r="B212" s="14"/>
      <c r="C212" s="14"/>
      <c r="D212" s="14"/>
      <c r="E212" s="14"/>
      <c r="F212" s="14"/>
      <c r="G212" s="14"/>
    </row>
    <row r="213" spans="2:7" s="23" customFormat="1" ht="12.75" x14ac:dyDescent="0.2">
      <c r="B213" s="14"/>
      <c r="C213" s="14"/>
      <c r="D213" s="14"/>
      <c r="E213" s="14"/>
      <c r="F213" s="14"/>
      <c r="G213" s="14"/>
    </row>
    <row r="214" spans="2:7" s="23" customFormat="1" ht="12.75" x14ac:dyDescent="0.2">
      <c r="B214" s="14"/>
      <c r="C214" s="14"/>
      <c r="D214" s="14"/>
      <c r="E214" s="14"/>
      <c r="F214" s="14"/>
      <c r="G214" s="14"/>
    </row>
    <row r="215" spans="2:7" s="23" customFormat="1" ht="12.75" x14ac:dyDescent="0.2">
      <c r="B215" s="14"/>
      <c r="C215" s="14"/>
      <c r="D215" s="14"/>
      <c r="E215" s="14"/>
      <c r="F215" s="14"/>
      <c r="G215" s="14"/>
    </row>
    <row r="216" spans="2:7" s="23" customFormat="1" ht="12.75" x14ac:dyDescent="0.2">
      <c r="B216" s="14"/>
      <c r="C216" s="14"/>
      <c r="D216" s="14"/>
      <c r="E216" s="14"/>
      <c r="F216" s="14"/>
      <c r="G216" s="14"/>
    </row>
    <row r="217" spans="2:7" s="23" customFormat="1" ht="12.75" x14ac:dyDescent="0.2">
      <c r="B217" s="14"/>
      <c r="C217" s="14"/>
      <c r="D217" s="14"/>
      <c r="E217" s="14"/>
      <c r="F217" s="14"/>
      <c r="G217" s="14"/>
    </row>
    <row r="218" spans="2:7" s="23" customFormat="1" ht="12.75" x14ac:dyDescent="0.2">
      <c r="B218" s="14"/>
      <c r="C218" s="14"/>
      <c r="D218" s="14"/>
      <c r="E218" s="14"/>
      <c r="F218" s="14"/>
      <c r="G218" s="14"/>
    </row>
    <row r="219" spans="2:7" s="23" customFormat="1" ht="12.75" x14ac:dyDescent="0.2">
      <c r="B219" s="14"/>
      <c r="C219" s="14"/>
      <c r="D219" s="14"/>
      <c r="E219" s="14"/>
      <c r="F219" s="14"/>
      <c r="G219" s="14"/>
    </row>
    <row r="220" spans="2:7" s="23" customFormat="1" ht="12.75" x14ac:dyDescent="0.2">
      <c r="B220" s="14"/>
      <c r="C220" s="14"/>
      <c r="D220" s="14"/>
      <c r="E220" s="14"/>
      <c r="F220" s="14"/>
      <c r="G220" s="14"/>
    </row>
    <row r="221" spans="2:7" s="23" customFormat="1" ht="12.75" x14ac:dyDescent="0.2">
      <c r="B221" s="14"/>
      <c r="C221" s="14"/>
      <c r="D221" s="14"/>
      <c r="E221" s="14"/>
      <c r="F221" s="14"/>
      <c r="G221" s="14"/>
    </row>
    <row r="222" spans="2:7" s="23" customFormat="1" ht="12.75" x14ac:dyDescent="0.2">
      <c r="B222" s="14"/>
      <c r="C222" s="14"/>
      <c r="D222" s="14"/>
      <c r="E222" s="14"/>
      <c r="F222" s="14"/>
      <c r="G222" s="14"/>
    </row>
    <row r="223" spans="2:7" s="23" customFormat="1" ht="12.75" x14ac:dyDescent="0.2">
      <c r="B223" s="14"/>
      <c r="C223" s="14"/>
      <c r="D223" s="14"/>
      <c r="E223" s="14"/>
      <c r="F223" s="14"/>
      <c r="G223" s="14"/>
    </row>
    <row r="224" spans="2:7" s="23" customFormat="1" ht="12.75" x14ac:dyDescent="0.2">
      <c r="B224" s="14"/>
      <c r="C224" s="14"/>
      <c r="D224" s="14"/>
      <c r="E224" s="14"/>
      <c r="F224" s="14"/>
      <c r="G224" s="14"/>
    </row>
    <row r="225" spans="2:7" s="23" customFormat="1" ht="12.75" x14ac:dyDescent="0.2">
      <c r="B225" s="14"/>
      <c r="C225" s="14"/>
      <c r="D225" s="14"/>
      <c r="E225" s="14"/>
      <c r="F225" s="14"/>
      <c r="G225" s="14"/>
    </row>
    <row r="226" spans="2:7" s="23" customFormat="1" ht="12.75" x14ac:dyDescent="0.2">
      <c r="B226" s="14"/>
      <c r="C226" s="14"/>
      <c r="D226" s="14"/>
      <c r="E226" s="14"/>
      <c r="F226" s="14"/>
      <c r="G226" s="14"/>
    </row>
    <row r="227" spans="2:7" s="23" customFormat="1" ht="12.75" x14ac:dyDescent="0.2">
      <c r="B227" s="14"/>
      <c r="C227" s="14"/>
      <c r="D227" s="14"/>
      <c r="E227" s="14"/>
      <c r="F227" s="14"/>
      <c r="G227" s="14"/>
    </row>
    <row r="228" spans="2:7" s="23" customFormat="1" ht="12.75" x14ac:dyDescent="0.2">
      <c r="B228" s="14"/>
      <c r="C228" s="14"/>
      <c r="D228" s="14"/>
      <c r="E228" s="14"/>
      <c r="F228" s="14"/>
      <c r="G228" s="14"/>
    </row>
    <row r="229" spans="2:7" s="23" customFormat="1" ht="12.75" x14ac:dyDescent="0.2">
      <c r="B229" s="14"/>
      <c r="C229" s="14"/>
      <c r="D229" s="14"/>
      <c r="E229" s="14"/>
      <c r="F229" s="14"/>
      <c r="G229" s="14"/>
    </row>
    <row r="230" spans="2:7" s="23" customFormat="1" ht="12.75" x14ac:dyDescent="0.2">
      <c r="B230" s="14"/>
      <c r="C230" s="14"/>
      <c r="D230" s="14"/>
      <c r="E230" s="14"/>
      <c r="F230" s="14"/>
      <c r="G230" s="14"/>
    </row>
    <row r="231" spans="2:7" s="23" customFormat="1" ht="12.75" x14ac:dyDescent="0.2">
      <c r="B231" s="14"/>
      <c r="C231" s="14"/>
      <c r="D231" s="14"/>
      <c r="E231" s="14"/>
      <c r="F231" s="14"/>
      <c r="G231" s="14"/>
    </row>
    <row r="232" spans="2:7" s="23" customFormat="1" ht="12.75" x14ac:dyDescent="0.2">
      <c r="B232" s="14"/>
      <c r="C232" s="14"/>
      <c r="D232" s="14"/>
      <c r="E232" s="14"/>
      <c r="F232" s="14"/>
      <c r="G232" s="14"/>
    </row>
    <row r="233" spans="2:7" s="23" customFormat="1" ht="12.75" x14ac:dyDescent="0.2">
      <c r="B233" s="14"/>
      <c r="C233" s="14"/>
      <c r="D233" s="14"/>
      <c r="E233" s="14"/>
      <c r="F233" s="14"/>
      <c r="G233" s="14"/>
    </row>
    <row r="234" spans="2:7" s="23" customFormat="1" ht="12.75" x14ac:dyDescent="0.2">
      <c r="B234" s="14"/>
      <c r="C234" s="14"/>
      <c r="D234" s="14"/>
      <c r="E234" s="14"/>
      <c r="F234" s="14"/>
      <c r="G234" s="14"/>
    </row>
    <row r="235" spans="2:7" s="23" customFormat="1" ht="12.75" x14ac:dyDescent="0.2">
      <c r="B235" s="14"/>
      <c r="C235" s="14"/>
      <c r="D235" s="14"/>
      <c r="E235" s="14"/>
      <c r="F235" s="14"/>
      <c r="G235" s="14"/>
    </row>
    <row r="236" spans="2:7" s="23" customFormat="1" ht="12.75" x14ac:dyDescent="0.2">
      <c r="B236" s="14"/>
      <c r="C236" s="14"/>
      <c r="D236" s="14"/>
      <c r="E236" s="14"/>
      <c r="F236" s="14"/>
      <c r="G236" s="14"/>
    </row>
    <row r="237" spans="2:7" s="23" customFormat="1" ht="12.75" x14ac:dyDescent="0.2">
      <c r="B237" s="14"/>
      <c r="C237" s="14"/>
      <c r="D237" s="14"/>
      <c r="E237" s="14"/>
      <c r="F237" s="14"/>
      <c r="G237" s="14"/>
    </row>
    <row r="238" spans="2:7" s="23" customFormat="1" ht="12.75" x14ac:dyDescent="0.2">
      <c r="B238" s="14"/>
      <c r="C238" s="14"/>
      <c r="D238" s="14"/>
      <c r="E238" s="14"/>
      <c r="F238" s="14"/>
      <c r="G238" s="14"/>
    </row>
    <row r="239" spans="2:7" s="23" customFormat="1" ht="12.75" x14ac:dyDescent="0.2">
      <c r="B239" s="14"/>
      <c r="C239" s="14"/>
      <c r="D239" s="14"/>
      <c r="E239" s="14"/>
      <c r="F239" s="14"/>
      <c r="G239" s="14"/>
    </row>
    <row r="240" spans="2:7" s="23" customFormat="1" ht="12.75" x14ac:dyDescent="0.2">
      <c r="B240" s="14"/>
      <c r="C240" s="14"/>
      <c r="D240" s="14"/>
      <c r="E240" s="14"/>
      <c r="F240" s="14"/>
      <c r="G240" s="14"/>
    </row>
    <row r="241" spans="2:7" s="23" customFormat="1" ht="12.75" x14ac:dyDescent="0.2">
      <c r="B241" s="14"/>
      <c r="C241" s="14"/>
      <c r="D241" s="14"/>
      <c r="E241" s="14"/>
      <c r="F241" s="14"/>
      <c r="G241" s="14"/>
    </row>
    <row r="242" spans="2:7" s="23" customFormat="1" ht="12.75" x14ac:dyDescent="0.2">
      <c r="B242" s="14"/>
      <c r="C242" s="14"/>
      <c r="D242" s="14"/>
      <c r="E242" s="14"/>
      <c r="F242" s="14"/>
      <c r="G242" s="14"/>
    </row>
    <row r="243" spans="2:7" s="23" customFormat="1" ht="12.75" x14ac:dyDescent="0.2">
      <c r="B243" s="14"/>
      <c r="C243" s="14"/>
      <c r="D243" s="14"/>
      <c r="E243" s="14"/>
      <c r="F243" s="14"/>
      <c r="G243" s="14"/>
    </row>
    <row r="244" spans="2:7" s="23" customFormat="1" ht="12.75" x14ac:dyDescent="0.2">
      <c r="B244" s="14"/>
      <c r="C244" s="14"/>
      <c r="D244" s="14"/>
      <c r="E244" s="14"/>
      <c r="F244" s="14"/>
      <c r="G244" s="14"/>
    </row>
    <row r="245" spans="2:7" s="23" customFormat="1" ht="12.75" x14ac:dyDescent="0.2">
      <c r="B245" s="14"/>
      <c r="C245" s="14"/>
      <c r="D245" s="14"/>
      <c r="E245" s="14"/>
      <c r="F245" s="14"/>
      <c r="G245" s="14"/>
    </row>
    <row r="246" spans="2:7" s="23" customFormat="1" ht="12.75" x14ac:dyDescent="0.2">
      <c r="B246" s="14"/>
      <c r="C246" s="14"/>
      <c r="D246" s="14"/>
      <c r="E246" s="14"/>
      <c r="F246" s="14"/>
      <c r="G246" s="14"/>
    </row>
    <row r="247" spans="2:7" s="23" customFormat="1" ht="12.75" x14ac:dyDescent="0.2">
      <c r="B247" s="14"/>
      <c r="C247" s="14"/>
      <c r="D247" s="14"/>
      <c r="E247" s="14"/>
      <c r="F247" s="14"/>
      <c r="G247" s="14"/>
    </row>
    <row r="248" spans="2:7" s="23" customFormat="1" ht="12.75" x14ac:dyDescent="0.2">
      <c r="B248" s="14"/>
      <c r="C248" s="14"/>
      <c r="D248" s="14"/>
      <c r="E248" s="14"/>
      <c r="F248" s="14"/>
      <c r="G248" s="14"/>
    </row>
    <row r="249" spans="2:7" s="23" customFormat="1" ht="12.75" x14ac:dyDescent="0.2">
      <c r="B249" s="14"/>
      <c r="C249" s="14"/>
      <c r="D249" s="14"/>
      <c r="E249" s="14"/>
      <c r="F249" s="14"/>
      <c r="G249" s="14"/>
    </row>
    <row r="250" spans="2:7" s="23" customFormat="1" ht="12.75" x14ac:dyDescent="0.2">
      <c r="B250" s="14"/>
      <c r="C250" s="14"/>
      <c r="D250" s="14"/>
      <c r="E250" s="14"/>
      <c r="F250" s="14"/>
      <c r="G250" s="14"/>
    </row>
    <row r="251" spans="2:7" s="23" customFormat="1" ht="12.75" x14ac:dyDescent="0.2">
      <c r="B251" s="14"/>
      <c r="C251" s="14"/>
      <c r="D251" s="14"/>
      <c r="E251" s="14"/>
      <c r="F251" s="14"/>
      <c r="G251" s="14"/>
    </row>
    <row r="252" spans="2:7" s="23" customFormat="1" ht="12.75" x14ac:dyDescent="0.2">
      <c r="B252" s="14"/>
      <c r="C252" s="14"/>
      <c r="D252" s="14"/>
      <c r="E252" s="14"/>
      <c r="F252" s="14"/>
      <c r="G252" s="14"/>
    </row>
    <row r="253" spans="2:7" s="23" customFormat="1" ht="12.75" x14ac:dyDescent="0.2">
      <c r="B253" s="14"/>
      <c r="C253" s="14"/>
      <c r="D253" s="14"/>
      <c r="E253" s="14"/>
      <c r="F253" s="14"/>
      <c r="G253" s="14"/>
    </row>
    <row r="254" spans="2:7" s="23" customFormat="1" ht="12.75" x14ac:dyDescent="0.2">
      <c r="B254" s="14"/>
      <c r="C254" s="14"/>
      <c r="D254" s="14"/>
      <c r="E254" s="14"/>
      <c r="F254" s="14"/>
      <c r="G254" s="14"/>
    </row>
    <row r="255" spans="2:7" s="23" customFormat="1" ht="12.75" x14ac:dyDescent="0.2">
      <c r="B255" s="14"/>
      <c r="C255" s="14"/>
      <c r="D255" s="14"/>
      <c r="E255" s="14"/>
      <c r="F255" s="14"/>
      <c r="G255" s="14"/>
    </row>
    <row r="256" spans="2:7" s="23" customFormat="1" ht="12.75" x14ac:dyDescent="0.2">
      <c r="B256" s="14"/>
      <c r="C256" s="14"/>
      <c r="D256" s="14"/>
      <c r="E256" s="14"/>
      <c r="F256" s="14"/>
      <c r="G256" s="14"/>
    </row>
    <row r="257" spans="2:7" s="23" customFormat="1" ht="12.75" x14ac:dyDescent="0.2">
      <c r="B257" s="14"/>
      <c r="C257" s="14"/>
      <c r="D257" s="14"/>
      <c r="E257" s="14"/>
      <c r="F257" s="14"/>
      <c r="G257" s="14"/>
    </row>
    <row r="258" spans="2:7" s="23" customFormat="1" ht="12.75" x14ac:dyDescent="0.2">
      <c r="B258" s="14"/>
      <c r="C258" s="14"/>
      <c r="D258" s="14"/>
      <c r="E258" s="14"/>
      <c r="F258" s="14"/>
      <c r="G258" s="14"/>
    </row>
    <row r="259" spans="2:7" s="23" customFormat="1" ht="12.75" x14ac:dyDescent="0.2">
      <c r="B259" s="14"/>
      <c r="C259" s="14"/>
      <c r="D259" s="14"/>
      <c r="E259" s="14"/>
      <c r="F259" s="14"/>
      <c r="G259" s="14"/>
    </row>
    <row r="260" spans="2:7" s="23" customFormat="1" ht="12.75" x14ac:dyDescent="0.2">
      <c r="B260" s="14"/>
      <c r="C260" s="14"/>
      <c r="D260" s="14"/>
      <c r="E260" s="14"/>
      <c r="F260" s="14"/>
      <c r="G260" s="14"/>
    </row>
    <row r="261" spans="2:7" s="23" customFormat="1" ht="12.75" x14ac:dyDescent="0.2">
      <c r="B261" s="14"/>
      <c r="C261" s="14"/>
      <c r="D261" s="14"/>
      <c r="E261" s="14"/>
      <c r="F261" s="14"/>
      <c r="G261" s="14"/>
    </row>
    <row r="262" spans="2:7" s="23" customFormat="1" ht="12.75" x14ac:dyDescent="0.2">
      <c r="B262" s="14"/>
      <c r="C262" s="14"/>
      <c r="D262" s="14"/>
      <c r="E262" s="14"/>
      <c r="F262" s="14"/>
      <c r="G262" s="14"/>
    </row>
    <row r="263" spans="2:7" s="23" customFormat="1" ht="12.75" x14ac:dyDescent="0.2">
      <c r="B263" s="14"/>
      <c r="C263" s="14"/>
      <c r="D263" s="14"/>
      <c r="E263" s="14"/>
      <c r="F263" s="14"/>
      <c r="G263" s="14"/>
    </row>
    <row r="264" spans="2:7" s="23" customFormat="1" ht="12.75" x14ac:dyDescent="0.2">
      <c r="B264" s="14"/>
      <c r="C264" s="14"/>
      <c r="D264" s="14"/>
      <c r="E264" s="14"/>
      <c r="F264" s="14"/>
      <c r="G264" s="14"/>
    </row>
    <row r="265" spans="2:7" s="23" customFormat="1" ht="12.75" x14ac:dyDescent="0.2">
      <c r="B265" s="14"/>
      <c r="C265" s="14"/>
      <c r="D265" s="14"/>
      <c r="E265" s="14"/>
      <c r="F265" s="14"/>
      <c r="G265" s="14"/>
    </row>
    <row r="266" spans="2:7" s="23" customFormat="1" ht="12.75" x14ac:dyDescent="0.2">
      <c r="B266" s="14"/>
      <c r="C266" s="14"/>
      <c r="D266" s="14"/>
      <c r="E266" s="14"/>
      <c r="F266" s="14"/>
      <c r="G266" s="14"/>
    </row>
    <row r="267" spans="2:7" s="23" customFormat="1" ht="12.75" x14ac:dyDescent="0.2">
      <c r="B267" s="14"/>
      <c r="C267" s="14"/>
      <c r="D267" s="14"/>
      <c r="E267" s="14"/>
      <c r="F267" s="14"/>
      <c r="G267" s="14"/>
    </row>
    <row r="268" spans="2:7" s="23" customFormat="1" ht="12.75" x14ac:dyDescent="0.2">
      <c r="B268" s="14"/>
      <c r="C268" s="14"/>
      <c r="D268" s="14"/>
      <c r="E268" s="14"/>
      <c r="F268" s="14"/>
      <c r="G268" s="14"/>
    </row>
    <row r="269" spans="2:7" s="23" customFormat="1" ht="12.75" x14ac:dyDescent="0.2">
      <c r="B269" s="14"/>
      <c r="C269" s="14"/>
      <c r="D269" s="14"/>
      <c r="E269" s="14"/>
      <c r="F269" s="14"/>
      <c r="G269" s="14"/>
    </row>
    <row r="270" spans="2:7" s="23" customFormat="1" ht="12.75" x14ac:dyDescent="0.2">
      <c r="B270" s="14"/>
      <c r="C270" s="14"/>
      <c r="D270" s="14"/>
      <c r="E270" s="14"/>
      <c r="F270" s="14"/>
      <c r="G270" s="14"/>
    </row>
    <row r="271" spans="2:7" s="23" customFormat="1" ht="12.75" x14ac:dyDescent="0.2">
      <c r="B271" s="14"/>
      <c r="C271" s="14"/>
      <c r="D271" s="14"/>
      <c r="E271" s="14"/>
      <c r="F271" s="14"/>
      <c r="G271" s="14"/>
    </row>
    <row r="272" spans="2:7" s="23" customFormat="1" ht="12.75" x14ac:dyDescent="0.2">
      <c r="B272" s="14"/>
      <c r="C272" s="14"/>
      <c r="D272" s="14"/>
      <c r="E272" s="14"/>
      <c r="F272" s="14"/>
      <c r="G272" s="14"/>
    </row>
    <row r="273" spans="2:7" s="23" customFormat="1" ht="12.75" x14ac:dyDescent="0.2">
      <c r="B273" s="14"/>
      <c r="C273" s="14"/>
      <c r="D273" s="14"/>
      <c r="E273" s="14"/>
      <c r="F273" s="14"/>
      <c r="G273" s="14"/>
    </row>
    <row r="274" spans="2:7" s="23" customFormat="1" ht="12.75" x14ac:dyDescent="0.2">
      <c r="B274" s="14"/>
      <c r="C274" s="14"/>
      <c r="D274" s="14"/>
      <c r="E274" s="14"/>
      <c r="F274" s="14"/>
      <c r="G274" s="14"/>
    </row>
    <row r="275" spans="2:7" s="23" customFormat="1" ht="12.75" x14ac:dyDescent="0.2">
      <c r="B275" s="14"/>
      <c r="C275" s="14"/>
      <c r="D275" s="14"/>
      <c r="E275" s="14"/>
      <c r="F275" s="14"/>
      <c r="G275" s="14"/>
    </row>
    <row r="276" spans="2:7" s="23" customFormat="1" ht="12.75" x14ac:dyDescent="0.2">
      <c r="B276" s="14"/>
      <c r="C276" s="14"/>
      <c r="D276" s="14"/>
      <c r="E276" s="14"/>
      <c r="F276" s="14"/>
      <c r="G276" s="14"/>
    </row>
    <row r="277" spans="2:7" s="23" customFormat="1" ht="12.75" x14ac:dyDescent="0.2">
      <c r="B277" s="14"/>
      <c r="C277" s="14"/>
      <c r="D277" s="14"/>
      <c r="E277" s="14"/>
      <c r="F277" s="14"/>
      <c r="G277" s="14"/>
    </row>
    <row r="278" spans="2:7" s="23" customFormat="1" ht="12.75" x14ac:dyDescent="0.2">
      <c r="B278" s="14"/>
      <c r="C278" s="14"/>
      <c r="D278" s="14"/>
      <c r="E278" s="14"/>
      <c r="F278" s="14"/>
      <c r="G278" s="14"/>
    </row>
    <row r="279" spans="2:7" s="23" customFormat="1" ht="12.75" x14ac:dyDescent="0.2">
      <c r="B279" s="14"/>
      <c r="C279" s="14"/>
      <c r="D279" s="14"/>
      <c r="E279" s="14"/>
      <c r="F279" s="14"/>
      <c r="G279" s="14"/>
    </row>
    <row r="280" spans="2:7" s="23" customFormat="1" ht="12.75" x14ac:dyDescent="0.2">
      <c r="B280" s="14"/>
      <c r="C280" s="14"/>
      <c r="D280" s="14"/>
      <c r="E280" s="14"/>
      <c r="F280" s="14"/>
      <c r="G280" s="14"/>
    </row>
    <row r="281" spans="2:7" s="23" customFormat="1" ht="12.75" x14ac:dyDescent="0.2">
      <c r="B281" s="14"/>
      <c r="C281" s="14"/>
      <c r="D281" s="14"/>
      <c r="E281" s="14"/>
      <c r="F281" s="14"/>
      <c r="G281" s="14"/>
    </row>
    <row r="282" spans="2:7" s="23" customFormat="1" ht="12.75" x14ac:dyDescent="0.2">
      <c r="B282" s="14"/>
      <c r="C282" s="14"/>
      <c r="D282" s="14"/>
      <c r="E282" s="14"/>
      <c r="F282" s="14"/>
      <c r="G282" s="14"/>
    </row>
    <row r="283" spans="2:7" s="23" customFormat="1" ht="12.75" x14ac:dyDescent="0.2">
      <c r="B283" s="14"/>
      <c r="C283" s="14"/>
      <c r="D283" s="14"/>
      <c r="E283" s="14"/>
      <c r="F283" s="14"/>
      <c r="G283" s="14"/>
    </row>
    <row r="284" spans="2:7" s="23" customFormat="1" ht="12.75" x14ac:dyDescent="0.2">
      <c r="B284" s="14"/>
      <c r="C284" s="14"/>
      <c r="D284" s="14"/>
      <c r="E284" s="14"/>
      <c r="F284" s="14"/>
      <c r="G284" s="14"/>
    </row>
    <row r="285" spans="2:7" s="23" customFormat="1" ht="12.75" x14ac:dyDescent="0.2">
      <c r="B285" s="14"/>
      <c r="C285" s="14"/>
      <c r="D285" s="14"/>
      <c r="E285" s="14"/>
      <c r="F285" s="14"/>
      <c r="G285" s="14"/>
    </row>
    <row r="286" spans="2:7" s="23" customFormat="1" ht="12.75" x14ac:dyDescent="0.2">
      <c r="B286" s="14"/>
      <c r="C286" s="14"/>
      <c r="D286" s="14"/>
      <c r="E286" s="14"/>
      <c r="F286" s="14"/>
      <c r="G286" s="14"/>
    </row>
    <row r="287" spans="2:7" s="23" customFormat="1" ht="12.75" x14ac:dyDescent="0.2">
      <c r="B287" s="14"/>
      <c r="C287" s="14"/>
      <c r="D287" s="14"/>
      <c r="E287" s="14"/>
      <c r="F287" s="14"/>
      <c r="G287" s="14"/>
    </row>
    <row r="288" spans="2:7" s="23" customFormat="1" ht="12.75" x14ac:dyDescent="0.2">
      <c r="B288" s="14"/>
      <c r="C288" s="14"/>
      <c r="D288" s="14"/>
      <c r="E288" s="14"/>
      <c r="F288" s="14"/>
      <c r="G288" s="14"/>
    </row>
    <row r="289" spans="2:7" s="23" customFormat="1" ht="12.75" x14ac:dyDescent="0.2">
      <c r="B289" s="14"/>
      <c r="C289" s="14"/>
      <c r="D289" s="14"/>
      <c r="E289" s="14"/>
      <c r="F289" s="14"/>
      <c r="G289" s="14"/>
    </row>
    <row r="290" spans="2:7" s="23" customFormat="1" ht="12.75" x14ac:dyDescent="0.2">
      <c r="B290" s="14"/>
      <c r="C290" s="14"/>
      <c r="D290" s="14"/>
      <c r="E290" s="14"/>
      <c r="F290" s="14"/>
      <c r="G290" s="14"/>
    </row>
    <row r="291" spans="2:7" s="23" customFormat="1" ht="12.75" x14ac:dyDescent="0.2">
      <c r="B291" s="14"/>
      <c r="C291" s="14"/>
      <c r="D291" s="14"/>
      <c r="E291" s="14"/>
      <c r="F291" s="14"/>
      <c r="G291" s="14"/>
    </row>
    <row r="292" spans="2:7" s="23" customFormat="1" ht="12.75" x14ac:dyDescent="0.2">
      <c r="B292" s="14"/>
      <c r="C292" s="14"/>
      <c r="D292" s="14"/>
      <c r="E292" s="14"/>
      <c r="F292" s="14"/>
      <c r="G292" s="14"/>
    </row>
    <row r="293" spans="2:7" s="23" customFormat="1" ht="12.75" x14ac:dyDescent="0.2">
      <c r="B293" s="14"/>
      <c r="C293" s="14"/>
      <c r="D293" s="14"/>
      <c r="E293" s="14"/>
      <c r="F293" s="14"/>
      <c r="G293" s="14"/>
    </row>
    <row r="294" spans="2:7" s="23" customFormat="1" ht="12.75" x14ac:dyDescent="0.2">
      <c r="B294" s="14"/>
      <c r="C294" s="14"/>
      <c r="D294" s="14"/>
      <c r="E294" s="14"/>
      <c r="F294" s="14"/>
      <c r="G294" s="14"/>
    </row>
    <row r="295" spans="2:7" s="23" customFormat="1" ht="12.75" x14ac:dyDescent="0.2">
      <c r="B295" s="14"/>
      <c r="C295" s="14"/>
      <c r="D295" s="14"/>
      <c r="E295" s="14"/>
      <c r="F295" s="14"/>
      <c r="G295" s="14"/>
    </row>
    <row r="296" spans="2:7" s="23" customFormat="1" ht="12.75" x14ac:dyDescent="0.2">
      <c r="B296" s="14"/>
      <c r="C296" s="14"/>
      <c r="D296" s="14"/>
      <c r="E296" s="14"/>
      <c r="F296" s="14"/>
      <c r="G296" s="14"/>
    </row>
    <row r="297" spans="2:7" s="23" customFormat="1" ht="12.75" x14ac:dyDescent="0.2">
      <c r="B297" s="14"/>
      <c r="C297" s="14"/>
      <c r="D297" s="14"/>
      <c r="E297" s="14"/>
      <c r="F297" s="14"/>
      <c r="G297" s="14"/>
    </row>
    <row r="298" spans="2:7" s="23" customFormat="1" ht="12.75" x14ac:dyDescent="0.2">
      <c r="B298" s="14"/>
      <c r="C298" s="14"/>
      <c r="D298" s="14"/>
      <c r="E298" s="14"/>
      <c r="F298" s="14"/>
      <c r="G298" s="14"/>
    </row>
    <row r="299" spans="2:7" s="23" customFormat="1" ht="12.75" x14ac:dyDescent="0.2">
      <c r="B299" s="14"/>
      <c r="C299" s="14"/>
      <c r="D299" s="14"/>
      <c r="E299" s="14"/>
      <c r="F299" s="14"/>
      <c r="G299" s="14"/>
    </row>
    <row r="300" spans="2:7" s="23" customFormat="1" ht="12.75" x14ac:dyDescent="0.2">
      <c r="B300" s="14"/>
      <c r="C300" s="14"/>
      <c r="D300" s="14"/>
      <c r="E300" s="14"/>
      <c r="F300" s="14"/>
      <c r="G300" s="14"/>
    </row>
    <row r="301" spans="2:7" s="23" customFormat="1" ht="12.75" x14ac:dyDescent="0.2">
      <c r="B301" s="14"/>
      <c r="C301" s="14"/>
      <c r="D301" s="14"/>
      <c r="E301" s="14"/>
      <c r="F301" s="14"/>
      <c r="G301" s="14"/>
    </row>
    <row r="302" spans="2:7" s="23" customFormat="1" ht="12.75" x14ac:dyDescent="0.2">
      <c r="B302" s="14"/>
      <c r="C302" s="14"/>
      <c r="D302" s="14"/>
      <c r="E302" s="14"/>
      <c r="F302" s="14"/>
      <c r="G302" s="14"/>
    </row>
    <row r="303" spans="2:7" s="23" customFormat="1" ht="12.75" x14ac:dyDescent="0.2">
      <c r="B303" s="14"/>
      <c r="C303" s="14"/>
      <c r="D303" s="14"/>
      <c r="E303" s="14"/>
      <c r="F303" s="14"/>
      <c r="G303" s="14"/>
    </row>
    <row r="304" spans="2:7" s="23" customFormat="1" ht="12.75" x14ac:dyDescent="0.2">
      <c r="B304" s="14"/>
      <c r="C304" s="14"/>
      <c r="D304" s="14"/>
      <c r="E304" s="14"/>
      <c r="F304" s="14"/>
      <c r="G304" s="14"/>
    </row>
    <row r="305" spans="2:7" s="23" customFormat="1" ht="12.75" x14ac:dyDescent="0.2">
      <c r="B305" s="14"/>
      <c r="C305" s="14"/>
      <c r="D305" s="14"/>
      <c r="E305" s="14"/>
      <c r="F305" s="14"/>
      <c r="G305" s="14"/>
    </row>
    <row r="306" spans="2:7" s="23" customFormat="1" ht="12.75" x14ac:dyDescent="0.2">
      <c r="B306" s="14"/>
      <c r="C306" s="14"/>
      <c r="D306" s="14"/>
      <c r="E306" s="14"/>
      <c r="F306" s="14"/>
      <c r="G306" s="14"/>
    </row>
    <row r="307" spans="2:7" s="23" customFormat="1" ht="12.75" x14ac:dyDescent="0.2">
      <c r="B307" s="14"/>
      <c r="C307" s="14"/>
      <c r="D307" s="14"/>
      <c r="E307" s="14"/>
      <c r="F307" s="14"/>
      <c r="G307" s="14"/>
    </row>
    <row r="308" spans="2:7" s="23" customFormat="1" ht="12.75" x14ac:dyDescent="0.2">
      <c r="B308" s="14"/>
      <c r="C308" s="14"/>
      <c r="D308" s="14"/>
      <c r="E308" s="14"/>
      <c r="F308" s="14"/>
      <c r="G308" s="14"/>
    </row>
    <row r="309" spans="2:7" s="23" customFormat="1" ht="12.75" x14ac:dyDescent="0.2">
      <c r="B309" s="14"/>
      <c r="C309" s="14"/>
      <c r="D309" s="14"/>
      <c r="E309" s="14"/>
      <c r="F309" s="14"/>
      <c r="G309" s="14"/>
    </row>
    <row r="310" spans="2:7" s="23" customFormat="1" ht="12.75" x14ac:dyDescent="0.2">
      <c r="B310" s="14"/>
      <c r="C310" s="14"/>
      <c r="D310" s="14"/>
      <c r="E310" s="14"/>
      <c r="F310" s="14"/>
      <c r="G310" s="14"/>
    </row>
    <row r="311" spans="2:7" s="23" customFormat="1" ht="12.75" x14ac:dyDescent="0.2">
      <c r="B311" s="14"/>
      <c r="C311" s="14"/>
      <c r="D311" s="14"/>
      <c r="E311" s="14"/>
      <c r="F311" s="14"/>
      <c r="G311" s="14"/>
    </row>
    <row r="312" spans="2:7" s="23" customFormat="1" ht="12.75" x14ac:dyDescent="0.2">
      <c r="B312" s="14"/>
      <c r="C312" s="14"/>
      <c r="D312" s="14"/>
      <c r="E312" s="14"/>
      <c r="F312" s="14"/>
      <c r="G312" s="14"/>
    </row>
    <row r="313" spans="2:7" s="23" customFormat="1" ht="12.75" x14ac:dyDescent="0.2">
      <c r="B313" s="14"/>
      <c r="C313" s="14"/>
      <c r="D313" s="14"/>
      <c r="E313" s="14"/>
      <c r="F313" s="14"/>
      <c r="G313" s="14"/>
    </row>
    <row r="314" spans="2:7" s="23" customFormat="1" ht="12.75" x14ac:dyDescent="0.2">
      <c r="B314" s="14"/>
      <c r="C314" s="14"/>
      <c r="D314" s="14"/>
      <c r="E314" s="14"/>
      <c r="F314" s="14"/>
      <c r="G314" s="14"/>
    </row>
    <row r="315" spans="2:7" s="23" customFormat="1" ht="12.75" x14ac:dyDescent="0.2">
      <c r="B315" s="14"/>
      <c r="C315" s="14"/>
      <c r="D315" s="14"/>
      <c r="E315" s="14"/>
      <c r="F315" s="14"/>
      <c r="G315" s="14"/>
    </row>
    <row r="316" spans="2:7" s="23" customFormat="1" ht="12.75" x14ac:dyDescent="0.2">
      <c r="B316" s="14"/>
      <c r="C316" s="14"/>
      <c r="D316" s="14"/>
      <c r="E316" s="14"/>
      <c r="F316" s="14"/>
      <c r="G316" s="14"/>
    </row>
    <row r="317" spans="2:7" s="23" customFormat="1" ht="12.75" x14ac:dyDescent="0.2">
      <c r="B317" s="14"/>
      <c r="C317" s="14"/>
      <c r="D317" s="14"/>
      <c r="E317" s="14"/>
      <c r="F317" s="14"/>
      <c r="G317" s="14"/>
    </row>
    <row r="318" spans="2:7" s="23" customFormat="1" ht="12.75" x14ac:dyDescent="0.2">
      <c r="B318" s="14"/>
      <c r="C318" s="14"/>
      <c r="D318" s="14"/>
      <c r="E318" s="14"/>
      <c r="F318" s="14"/>
      <c r="G318" s="14"/>
    </row>
    <row r="319" spans="2:7" s="23" customFormat="1" ht="12.75" x14ac:dyDescent="0.2">
      <c r="B319" s="14"/>
      <c r="C319" s="14"/>
      <c r="D319" s="14"/>
      <c r="E319" s="14"/>
      <c r="F319" s="14"/>
      <c r="G319" s="14"/>
    </row>
    <row r="320" spans="2:7" s="23" customFormat="1" ht="12.75" x14ac:dyDescent="0.2">
      <c r="B320" s="14"/>
      <c r="C320" s="14"/>
      <c r="D320" s="14"/>
      <c r="E320" s="14"/>
      <c r="F320" s="14"/>
      <c r="G320" s="14"/>
    </row>
    <row r="321" spans="2:7" s="23" customFormat="1" ht="12.75" x14ac:dyDescent="0.2">
      <c r="B321" s="14"/>
      <c r="C321" s="14"/>
      <c r="D321" s="14"/>
      <c r="E321" s="14"/>
      <c r="F321" s="14"/>
      <c r="G321" s="14"/>
    </row>
    <row r="322" spans="2:7" s="23" customFormat="1" ht="12.75" x14ac:dyDescent="0.2">
      <c r="B322" s="14"/>
      <c r="C322" s="14"/>
      <c r="D322" s="14"/>
      <c r="E322" s="14"/>
      <c r="F322" s="14"/>
      <c r="G322" s="14"/>
    </row>
    <row r="323" spans="2:7" s="23" customFormat="1" ht="12.75" x14ac:dyDescent="0.2">
      <c r="B323" s="14"/>
      <c r="C323" s="14"/>
      <c r="D323" s="14"/>
      <c r="E323" s="14"/>
      <c r="F323" s="14"/>
      <c r="G323" s="14"/>
    </row>
    <row r="324" spans="2:7" s="23" customFormat="1" ht="12.75" x14ac:dyDescent="0.2">
      <c r="B324" s="14"/>
      <c r="C324" s="14"/>
      <c r="D324" s="14"/>
      <c r="E324" s="14"/>
      <c r="F324" s="14"/>
      <c r="G324" s="14"/>
    </row>
    <row r="325" spans="2:7" s="23" customFormat="1" ht="12.75" x14ac:dyDescent="0.2">
      <c r="B325" s="14"/>
      <c r="C325" s="14"/>
      <c r="D325" s="14"/>
      <c r="E325" s="14"/>
      <c r="F325" s="14"/>
      <c r="G325" s="14"/>
    </row>
    <row r="326" spans="2:7" s="23" customFormat="1" ht="12.75" x14ac:dyDescent="0.2">
      <c r="B326" s="14"/>
      <c r="C326" s="14"/>
      <c r="D326" s="14"/>
      <c r="E326" s="14"/>
      <c r="F326" s="14"/>
      <c r="G326" s="14"/>
    </row>
    <row r="327" spans="2:7" s="23" customFormat="1" ht="12.75" x14ac:dyDescent="0.2">
      <c r="B327" s="14"/>
      <c r="C327" s="14"/>
      <c r="D327" s="14"/>
      <c r="E327" s="14"/>
      <c r="F327" s="14"/>
      <c r="G327" s="14"/>
    </row>
    <row r="328" spans="2:7" s="23" customFormat="1" ht="12.75" x14ac:dyDescent="0.2">
      <c r="B328" s="14"/>
      <c r="C328" s="14"/>
      <c r="D328" s="14"/>
      <c r="E328" s="14"/>
      <c r="F328" s="14"/>
      <c r="G328" s="14"/>
    </row>
    <row r="329" spans="2:7" s="23" customFormat="1" ht="12.75" x14ac:dyDescent="0.2">
      <c r="B329" s="14"/>
      <c r="C329" s="14"/>
      <c r="D329" s="14"/>
      <c r="E329" s="14"/>
      <c r="F329" s="14"/>
      <c r="G329" s="14"/>
    </row>
    <row r="330" spans="2:7" s="23" customFormat="1" ht="12.75" x14ac:dyDescent="0.2">
      <c r="B330" s="14"/>
      <c r="C330" s="14"/>
      <c r="D330" s="14"/>
      <c r="E330" s="14"/>
      <c r="F330" s="14"/>
      <c r="G330" s="14"/>
    </row>
    <row r="331" spans="2:7" s="23" customFormat="1" ht="12.75" x14ac:dyDescent="0.2">
      <c r="B331" s="14"/>
      <c r="C331" s="14"/>
      <c r="D331" s="14"/>
      <c r="E331" s="14"/>
      <c r="F331" s="14"/>
      <c r="G331" s="14"/>
    </row>
    <row r="332" spans="2:7" s="23" customFormat="1" ht="12.75" x14ac:dyDescent="0.2">
      <c r="B332" s="14"/>
      <c r="C332" s="14"/>
      <c r="D332" s="14"/>
      <c r="E332" s="14"/>
      <c r="F332" s="14"/>
      <c r="G332" s="14"/>
    </row>
    <row r="333" spans="2:7" s="23" customFormat="1" ht="12.75" x14ac:dyDescent="0.2">
      <c r="B333" s="14"/>
      <c r="C333" s="14"/>
      <c r="D333" s="14"/>
      <c r="E333" s="14"/>
      <c r="F333" s="14"/>
      <c r="G333" s="14"/>
    </row>
    <row r="334" spans="2:7" s="23" customFormat="1" ht="12.75" x14ac:dyDescent="0.2">
      <c r="B334" s="14"/>
      <c r="C334" s="14"/>
      <c r="D334" s="14"/>
      <c r="E334" s="14"/>
      <c r="F334" s="14"/>
      <c r="G334" s="14"/>
    </row>
    <row r="335" spans="2:7" s="23" customFormat="1" ht="12.75" x14ac:dyDescent="0.2">
      <c r="B335" s="14"/>
      <c r="C335" s="14"/>
      <c r="D335" s="14"/>
      <c r="E335" s="14"/>
      <c r="F335" s="14"/>
      <c r="G335" s="14"/>
    </row>
    <row r="336" spans="2:7" s="23" customFormat="1" ht="12.75" x14ac:dyDescent="0.2">
      <c r="B336" s="14"/>
      <c r="C336" s="14"/>
      <c r="D336" s="14"/>
      <c r="E336" s="14"/>
      <c r="F336" s="14"/>
      <c r="G336" s="14"/>
    </row>
    <row r="337" spans="2:7" s="23" customFormat="1" ht="12.75" x14ac:dyDescent="0.2">
      <c r="B337" s="14"/>
      <c r="C337" s="14"/>
      <c r="D337" s="14"/>
      <c r="E337" s="14"/>
      <c r="F337" s="14"/>
      <c r="G337" s="14"/>
    </row>
    <row r="338" spans="2:7" s="23" customFormat="1" ht="12.75" x14ac:dyDescent="0.2">
      <c r="B338" s="14"/>
      <c r="C338" s="14"/>
      <c r="D338" s="14"/>
      <c r="E338" s="14"/>
      <c r="F338" s="14"/>
      <c r="G338" s="14"/>
    </row>
    <row r="339" spans="2:7" s="23" customFormat="1" ht="12.75" x14ac:dyDescent="0.2">
      <c r="B339" s="14"/>
      <c r="C339" s="14"/>
      <c r="D339" s="14"/>
      <c r="E339" s="14"/>
      <c r="F339" s="14"/>
      <c r="G339" s="14"/>
    </row>
    <row r="340" spans="2:7" s="23" customFormat="1" ht="12.75" x14ac:dyDescent="0.2">
      <c r="B340" s="14"/>
      <c r="C340" s="14"/>
      <c r="D340" s="14"/>
      <c r="E340" s="14"/>
      <c r="F340" s="14"/>
      <c r="G340" s="14"/>
    </row>
    <row r="341" spans="2:7" s="23" customFormat="1" ht="12.75" x14ac:dyDescent="0.2">
      <c r="B341" s="14"/>
      <c r="C341" s="14"/>
      <c r="D341" s="14"/>
      <c r="E341" s="14"/>
      <c r="F341" s="14"/>
      <c r="G341" s="14"/>
    </row>
    <row r="342" spans="2:7" s="23" customFormat="1" ht="12.75" x14ac:dyDescent="0.2">
      <c r="B342" s="14"/>
      <c r="C342" s="14"/>
      <c r="D342" s="14"/>
      <c r="E342" s="14"/>
      <c r="F342" s="14"/>
      <c r="G342" s="14"/>
    </row>
    <row r="343" spans="2:7" s="23" customFormat="1" ht="12.75" x14ac:dyDescent="0.2">
      <c r="B343" s="14"/>
      <c r="C343" s="14"/>
      <c r="D343" s="14"/>
      <c r="E343" s="14"/>
      <c r="F343" s="14"/>
      <c r="G343" s="14"/>
    </row>
    <row r="344" spans="2:7" s="23" customFormat="1" ht="12.75" x14ac:dyDescent="0.2">
      <c r="B344" s="14"/>
      <c r="C344" s="14"/>
      <c r="D344" s="14"/>
      <c r="E344" s="14"/>
      <c r="F344" s="14"/>
      <c r="G344" s="14"/>
    </row>
    <row r="345" spans="2:7" s="23" customFormat="1" ht="12.75" x14ac:dyDescent="0.2">
      <c r="B345" s="14"/>
      <c r="C345" s="14"/>
      <c r="D345" s="14"/>
      <c r="E345" s="14"/>
      <c r="F345" s="14"/>
      <c r="G345" s="14"/>
    </row>
    <row r="346" spans="2:7" s="23" customFormat="1" ht="12.75" x14ac:dyDescent="0.2">
      <c r="B346" s="14"/>
      <c r="C346" s="14"/>
      <c r="D346" s="14"/>
      <c r="E346" s="14"/>
      <c r="F346" s="14"/>
      <c r="G346" s="14"/>
    </row>
    <row r="347" spans="2:7" s="23" customFormat="1" ht="12.75" x14ac:dyDescent="0.2">
      <c r="B347" s="14"/>
      <c r="C347" s="14"/>
      <c r="D347" s="14"/>
      <c r="E347" s="14"/>
      <c r="F347" s="14"/>
      <c r="G347" s="14"/>
    </row>
    <row r="348" spans="2:7" s="23" customFormat="1" ht="12.75" x14ac:dyDescent="0.2">
      <c r="B348" s="14"/>
      <c r="C348" s="14"/>
      <c r="D348" s="14"/>
      <c r="E348" s="14"/>
      <c r="F348" s="14"/>
      <c r="G348" s="14"/>
    </row>
    <row r="349" spans="2:7" s="23" customFormat="1" ht="12.75" x14ac:dyDescent="0.2">
      <c r="B349" s="14"/>
      <c r="C349" s="14"/>
      <c r="D349" s="14"/>
      <c r="E349" s="14"/>
      <c r="F349" s="14"/>
      <c r="G349" s="14"/>
    </row>
    <row r="350" spans="2:7" s="23" customFormat="1" ht="12.75" x14ac:dyDescent="0.2">
      <c r="B350" s="14"/>
      <c r="C350" s="14"/>
      <c r="D350" s="14"/>
      <c r="E350" s="14"/>
      <c r="F350" s="14"/>
      <c r="G350" s="14"/>
    </row>
    <row r="351" spans="2:7" s="23" customFormat="1" ht="12.75" x14ac:dyDescent="0.2">
      <c r="B351" s="14"/>
      <c r="C351" s="14"/>
      <c r="D351" s="14"/>
      <c r="E351" s="14"/>
      <c r="F351" s="14"/>
      <c r="G351" s="14"/>
    </row>
    <row r="352" spans="2:7" s="23" customFormat="1" ht="12.75" x14ac:dyDescent="0.2">
      <c r="B352" s="14"/>
      <c r="C352" s="14"/>
      <c r="D352" s="14"/>
      <c r="E352" s="14"/>
      <c r="F352" s="14"/>
      <c r="G352" s="14"/>
    </row>
    <row r="353" spans="2:7" s="23" customFormat="1" ht="12.75" x14ac:dyDescent="0.2">
      <c r="B353" s="14"/>
      <c r="C353" s="14"/>
      <c r="D353" s="14"/>
      <c r="E353" s="14"/>
      <c r="F353" s="14"/>
      <c r="G353" s="14"/>
    </row>
    <row r="354" spans="2:7" s="23" customFormat="1" ht="12.75" x14ac:dyDescent="0.2">
      <c r="B354" s="14"/>
      <c r="C354" s="14"/>
      <c r="D354" s="14"/>
      <c r="E354" s="14"/>
      <c r="F354" s="14"/>
      <c r="G354" s="14"/>
    </row>
    <row r="355" spans="2:7" s="23" customFormat="1" ht="12.75" x14ac:dyDescent="0.2">
      <c r="B355" s="14"/>
      <c r="C355" s="14"/>
      <c r="D355" s="14"/>
      <c r="E355" s="14"/>
      <c r="F355" s="14"/>
      <c r="G355" s="14"/>
    </row>
    <row r="356" spans="2:7" s="23" customFormat="1" ht="12.75" x14ac:dyDescent="0.2">
      <c r="B356" s="14"/>
      <c r="C356" s="14"/>
      <c r="D356" s="14"/>
      <c r="E356" s="14"/>
      <c r="F356" s="14"/>
      <c r="G356" s="14"/>
    </row>
    <row r="357" spans="2:7" s="23" customFormat="1" ht="12.75" x14ac:dyDescent="0.2">
      <c r="B357" s="14"/>
      <c r="C357" s="14"/>
      <c r="D357" s="14"/>
      <c r="E357" s="14"/>
      <c r="F357" s="14"/>
      <c r="G357" s="14"/>
    </row>
    <row r="358" spans="2:7" s="23" customFormat="1" ht="12.75" x14ac:dyDescent="0.2">
      <c r="B358" s="14"/>
      <c r="C358" s="14"/>
      <c r="D358" s="14"/>
      <c r="E358" s="14"/>
      <c r="F358" s="14"/>
      <c r="G358" s="14"/>
    </row>
    <row r="359" spans="2:7" s="23" customFormat="1" ht="12.75" x14ac:dyDescent="0.2">
      <c r="B359" s="14"/>
      <c r="C359" s="14"/>
      <c r="D359" s="14"/>
      <c r="E359" s="14"/>
      <c r="F359" s="14"/>
      <c r="G359" s="14"/>
    </row>
    <row r="360" spans="2:7" s="23" customFormat="1" ht="12.75" x14ac:dyDescent="0.2">
      <c r="B360" s="14"/>
      <c r="C360" s="14"/>
      <c r="D360" s="14"/>
      <c r="E360" s="14"/>
      <c r="F360" s="14"/>
      <c r="G360" s="14"/>
    </row>
    <row r="361" spans="2:7" s="23" customFormat="1" ht="12.75" x14ac:dyDescent="0.2">
      <c r="B361" s="14"/>
      <c r="C361" s="14"/>
      <c r="D361" s="14"/>
      <c r="E361" s="14"/>
      <c r="F361" s="14"/>
      <c r="G361" s="14"/>
    </row>
    <row r="362" spans="2:7" s="23" customFormat="1" ht="12.75" x14ac:dyDescent="0.2">
      <c r="B362" s="14"/>
      <c r="C362" s="14"/>
      <c r="D362" s="14"/>
      <c r="E362" s="14"/>
      <c r="F362" s="14"/>
      <c r="G362" s="14"/>
    </row>
    <row r="363" spans="2:7" s="23" customFormat="1" ht="12.75" x14ac:dyDescent="0.2">
      <c r="B363" s="14"/>
      <c r="C363" s="14"/>
      <c r="D363" s="14"/>
      <c r="E363" s="14"/>
      <c r="F363" s="14"/>
      <c r="G363" s="14"/>
    </row>
    <row r="364" spans="2:7" s="23" customFormat="1" ht="12.75" x14ac:dyDescent="0.2">
      <c r="B364" s="14"/>
      <c r="C364" s="14"/>
      <c r="D364" s="14"/>
      <c r="E364" s="14"/>
      <c r="F364" s="14"/>
      <c r="G364" s="14"/>
    </row>
    <row r="365" spans="2:7" s="23" customFormat="1" ht="12.75" x14ac:dyDescent="0.2">
      <c r="B365" s="14"/>
      <c r="C365" s="14"/>
      <c r="D365" s="14"/>
      <c r="E365" s="14"/>
      <c r="F365" s="14"/>
      <c r="G365" s="14"/>
    </row>
    <row r="366" spans="2:7" s="23" customFormat="1" ht="12.75" x14ac:dyDescent="0.2">
      <c r="B366" s="14"/>
      <c r="C366" s="14"/>
      <c r="D366" s="14"/>
      <c r="E366" s="14"/>
      <c r="F366" s="14"/>
      <c r="G366" s="14"/>
    </row>
    <row r="367" spans="2:7" s="23" customFormat="1" ht="12.75" x14ac:dyDescent="0.2">
      <c r="B367" s="14"/>
      <c r="C367" s="14"/>
      <c r="D367" s="14"/>
      <c r="E367" s="14"/>
      <c r="F367" s="14"/>
      <c r="G367" s="14"/>
    </row>
    <row r="368" spans="2:7" s="23" customFormat="1" ht="12.75" x14ac:dyDescent="0.2">
      <c r="B368" s="14"/>
      <c r="C368" s="14"/>
      <c r="D368" s="14"/>
      <c r="E368" s="14"/>
      <c r="F368" s="14"/>
      <c r="G368" s="14"/>
    </row>
    <row r="369" spans="2:7" s="23" customFormat="1" ht="12.75" x14ac:dyDescent="0.2">
      <c r="B369" s="14"/>
      <c r="C369" s="14"/>
      <c r="D369" s="14"/>
      <c r="E369" s="14"/>
      <c r="F369" s="14"/>
      <c r="G369" s="14"/>
    </row>
    <row r="370" spans="2:7" s="23" customFormat="1" ht="12.75" x14ac:dyDescent="0.2">
      <c r="B370" s="14"/>
      <c r="C370" s="14"/>
      <c r="D370" s="14"/>
      <c r="E370" s="14"/>
      <c r="F370" s="14"/>
      <c r="G370" s="14"/>
    </row>
    <row r="371" spans="2:7" s="23" customFormat="1" ht="12.75" x14ac:dyDescent="0.2">
      <c r="B371" s="14"/>
      <c r="C371" s="14"/>
      <c r="D371" s="14"/>
      <c r="E371" s="14"/>
      <c r="F371" s="14"/>
      <c r="G371" s="14"/>
    </row>
    <row r="372" spans="2:7" s="23" customFormat="1" ht="12.75" x14ac:dyDescent="0.2">
      <c r="B372" s="14"/>
      <c r="C372" s="14"/>
      <c r="D372" s="14"/>
      <c r="E372" s="14"/>
      <c r="F372" s="14"/>
      <c r="G372" s="14"/>
    </row>
    <row r="373" spans="2:7" s="23" customFormat="1" ht="12.75" x14ac:dyDescent="0.2">
      <c r="B373" s="14"/>
      <c r="C373" s="14"/>
      <c r="D373" s="14"/>
      <c r="E373" s="14"/>
      <c r="F373" s="14"/>
      <c r="G373" s="14"/>
    </row>
    <row r="374" spans="2:7" s="23" customFormat="1" ht="12.75" x14ac:dyDescent="0.2">
      <c r="B374" s="14"/>
      <c r="C374" s="14"/>
      <c r="D374" s="14"/>
      <c r="E374" s="14"/>
      <c r="F374" s="14"/>
      <c r="G374" s="14"/>
    </row>
    <row r="375" spans="2:7" s="23" customFormat="1" ht="12.75" x14ac:dyDescent="0.2">
      <c r="B375" s="14"/>
      <c r="C375" s="14"/>
      <c r="D375" s="14"/>
      <c r="E375" s="14"/>
      <c r="F375" s="14"/>
      <c r="G375" s="14"/>
    </row>
    <row r="376" spans="2:7" s="23" customFormat="1" ht="12.75" x14ac:dyDescent="0.2">
      <c r="B376" s="14"/>
      <c r="C376" s="14"/>
      <c r="D376" s="14"/>
      <c r="E376" s="14"/>
      <c r="F376" s="14"/>
      <c r="G376" s="14"/>
    </row>
    <row r="377" spans="2:7" s="23" customFormat="1" ht="12.75" x14ac:dyDescent="0.2">
      <c r="B377" s="14"/>
      <c r="C377" s="14"/>
      <c r="D377" s="14"/>
      <c r="E377" s="14"/>
      <c r="F377" s="14"/>
      <c r="G377" s="14"/>
    </row>
    <row r="378" spans="2:7" s="23" customFormat="1" ht="12.75" x14ac:dyDescent="0.2">
      <c r="B378" s="14"/>
      <c r="C378" s="14"/>
      <c r="D378" s="14"/>
      <c r="E378" s="14"/>
      <c r="F378" s="14"/>
      <c r="G378" s="14"/>
    </row>
    <row r="379" spans="2:7" s="23" customFormat="1" ht="12.75" x14ac:dyDescent="0.2">
      <c r="B379" s="14"/>
      <c r="C379" s="14"/>
      <c r="D379" s="14"/>
      <c r="E379" s="14"/>
      <c r="F379" s="14"/>
      <c r="G379" s="14"/>
    </row>
    <row r="380" spans="2:7" s="23" customFormat="1" ht="12.75" x14ac:dyDescent="0.2">
      <c r="B380" s="14"/>
      <c r="C380" s="14"/>
      <c r="D380" s="14"/>
      <c r="E380" s="14"/>
      <c r="F380" s="14"/>
      <c r="G380" s="14"/>
    </row>
    <row r="381" spans="2:7" s="23" customFormat="1" ht="12.75" x14ac:dyDescent="0.2">
      <c r="B381" s="14"/>
      <c r="C381" s="14"/>
      <c r="D381" s="14"/>
      <c r="E381" s="14"/>
      <c r="F381" s="14"/>
      <c r="G381" s="14"/>
    </row>
    <row r="382" spans="2:7" s="23" customFormat="1" ht="12.75" x14ac:dyDescent="0.2">
      <c r="B382" s="14"/>
      <c r="C382" s="14"/>
      <c r="D382" s="14"/>
      <c r="E382" s="14"/>
      <c r="F382" s="14"/>
      <c r="G382" s="14"/>
    </row>
    <row r="383" spans="2:7" s="23" customFormat="1" ht="12.75" x14ac:dyDescent="0.2">
      <c r="B383" s="14"/>
      <c r="C383" s="14"/>
      <c r="D383" s="14"/>
      <c r="E383" s="14"/>
      <c r="F383" s="14"/>
      <c r="G383" s="14"/>
    </row>
    <row r="384" spans="2:7" s="23" customFormat="1" ht="12.75" x14ac:dyDescent="0.2">
      <c r="B384" s="14"/>
      <c r="C384" s="14"/>
      <c r="D384" s="14"/>
      <c r="E384" s="14"/>
      <c r="F384" s="14"/>
      <c r="G384" s="14"/>
    </row>
    <row r="385" spans="2:7" s="23" customFormat="1" ht="12.75" x14ac:dyDescent="0.2">
      <c r="B385" s="14"/>
      <c r="C385" s="14"/>
      <c r="D385" s="14"/>
      <c r="E385" s="14"/>
      <c r="F385" s="14"/>
      <c r="G385" s="14"/>
    </row>
    <row r="386" spans="2:7" s="23" customFormat="1" ht="12.75" x14ac:dyDescent="0.2">
      <c r="B386" s="14"/>
      <c r="C386" s="14"/>
      <c r="D386" s="14"/>
      <c r="E386" s="14"/>
      <c r="F386" s="14"/>
      <c r="G386" s="14"/>
    </row>
    <row r="387" spans="2:7" s="23" customFormat="1" ht="12.75" x14ac:dyDescent="0.2">
      <c r="B387" s="14"/>
      <c r="C387" s="14"/>
      <c r="D387" s="14"/>
      <c r="E387" s="14"/>
      <c r="F387" s="14"/>
      <c r="G387" s="14"/>
    </row>
    <row r="388" spans="2:7" s="23" customFormat="1" ht="12.75" x14ac:dyDescent="0.2">
      <c r="B388" s="14"/>
      <c r="C388" s="14"/>
      <c r="D388" s="14"/>
      <c r="E388" s="14"/>
      <c r="F388" s="14"/>
      <c r="G388" s="14"/>
    </row>
    <row r="389" spans="2:7" s="23" customFormat="1" ht="12.75" x14ac:dyDescent="0.2">
      <c r="B389" s="14"/>
      <c r="C389" s="14"/>
      <c r="D389" s="14"/>
      <c r="E389" s="14"/>
      <c r="F389" s="14"/>
      <c r="G389" s="14"/>
    </row>
    <row r="390" spans="2:7" s="23" customFormat="1" ht="12.75" x14ac:dyDescent="0.2">
      <c r="B390" s="14"/>
      <c r="C390" s="14"/>
      <c r="D390" s="14"/>
      <c r="E390" s="14"/>
      <c r="F390" s="14"/>
      <c r="G390" s="14"/>
    </row>
    <row r="391" spans="2:7" s="23" customFormat="1" ht="12.75" x14ac:dyDescent="0.2">
      <c r="B391" s="14"/>
      <c r="C391" s="14"/>
      <c r="D391" s="14"/>
      <c r="E391" s="14"/>
      <c r="F391" s="14"/>
      <c r="G391" s="14"/>
    </row>
    <row r="392" spans="2:7" s="23" customFormat="1" ht="12.75" x14ac:dyDescent="0.2">
      <c r="B392" s="14"/>
      <c r="C392" s="14"/>
      <c r="D392" s="14"/>
      <c r="E392" s="14"/>
      <c r="F392" s="14"/>
      <c r="G392" s="14"/>
    </row>
    <row r="393" spans="2:7" s="23" customFormat="1" ht="12.75" x14ac:dyDescent="0.2">
      <c r="B393" s="14"/>
      <c r="C393" s="14"/>
      <c r="D393" s="14"/>
      <c r="E393" s="14"/>
      <c r="F393" s="14"/>
      <c r="G393" s="14"/>
    </row>
    <row r="394" spans="2:7" s="23" customFormat="1" ht="12.75" x14ac:dyDescent="0.2">
      <c r="B394" s="14"/>
      <c r="C394" s="14"/>
      <c r="D394" s="14"/>
      <c r="E394" s="14"/>
      <c r="F394" s="14"/>
      <c r="G394" s="14"/>
    </row>
    <row r="395" spans="2:7" s="23" customFormat="1" ht="12.75" x14ac:dyDescent="0.2">
      <c r="B395" s="14"/>
      <c r="C395" s="14"/>
      <c r="D395" s="14"/>
      <c r="E395" s="14"/>
      <c r="F395" s="14"/>
      <c r="G395" s="14"/>
    </row>
    <row r="396" spans="2:7" s="23" customFormat="1" ht="12.75" x14ac:dyDescent="0.2">
      <c r="B396" s="14"/>
      <c r="C396" s="14"/>
      <c r="D396" s="14"/>
      <c r="E396" s="14"/>
      <c r="F396" s="14"/>
      <c r="G396" s="14"/>
    </row>
    <row r="397" spans="2:7" s="23" customFormat="1" ht="12.75" x14ac:dyDescent="0.2">
      <c r="B397" s="14"/>
      <c r="C397" s="14"/>
      <c r="D397" s="14"/>
      <c r="E397" s="14"/>
      <c r="F397" s="14"/>
      <c r="G397" s="14"/>
    </row>
    <row r="398" spans="2:7" s="23" customFormat="1" ht="12.75" x14ac:dyDescent="0.2">
      <c r="B398" s="14"/>
      <c r="C398" s="14"/>
      <c r="D398" s="14"/>
      <c r="E398" s="14"/>
      <c r="F398" s="14"/>
      <c r="G398" s="14"/>
    </row>
    <row r="399" spans="2:7" s="23" customFormat="1" ht="12.75" x14ac:dyDescent="0.2">
      <c r="B399" s="14"/>
      <c r="C399" s="14"/>
      <c r="D399" s="14"/>
      <c r="E399" s="14"/>
      <c r="F399" s="14"/>
      <c r="G399" s="14"/>
    </row>
    <row r="400" spans="2:7" s="23" customFormat="1" ht="12.75" x14ac:dyDescent="0.2">
      <c r="B400" s="14"/>
      <c r="C400" s="14"/>
      <c r="D400" s="14"/>
      <c r="E400" s="14"/>
      <c r="F400" s="14"/>
      <c r="G400" s="14"/>
    </row>
    <row r="401" spans="2:7" s="23" customFormat="1" ht="12.75" x14ac:dyDescent="0.2">
      <c r="B401" s="14"/>
      <c r="C401" s="14"/>
      <c r="D401" s="14"/>
      <c r="E401" s="14"/>
      <c r="F401" s="14"/>
      <c r="G401" s="14"/>
    </row>
    <row r="402" spans="2:7" s="23" customFormat="1" ht="12.75" x14ac:dyDescent="0.2">
      <c r="B402" s="14"/>
      <c r="C402" s="14"/>
      <c r="D402" s="14"/>
      <c r="E402" s="14"/>
      <c r="F402" s="14"/>
      <c r="G402" s="14"/>
    </row>
    <row r="403" spans="2:7" s="23" customFormat="1" ht="12.75" x14ac:dyDescent="0.2">
      <c r="B403" s="14"/>
      <c r="C403" s="14"/>
      <c r="D403" s="14"/>
      <c r="E403" s="14"/>
      <c r="F403" s="14"/>
      <c r="G403" s="14"/>
    </row>
    <row r="404" spans="2:7" s="23" customFormat="1" ht="12.75" x14ac:dyDescent="0.2">
      <c r="B404" s="14"/>
      <c r="C404" s="14"/>
      <c r="D404" s="14"/>
      <c r="E404" s="14"/>
      <c r="F404" s="14"/>
      <c r="G404" s="14"/>
    </row>
    <row r="405" spans="2:7" s="23" customFormat="1" ht="12.75" x14ac:dyDescent="0.2">
      <c r="B405" s="14"/>
      <c r="C405" s="14"/>
      <c r="D405" s="14"/>
      <c r="E405" s="14"/>
      <c r="F405" s="14"/>
      <c r="G405" s="14"/>
    </row>
    <row r="406" spans="2:7" s="23" customFormat="1" ht="12.75" x14ac:dyDescent="0.2">
      <c r="B406" s="14"/>
      <c r="C406" s="14"/>
      <c r="D406" s="14"/>
      <c r="E406" s="14"/>
      <c r="F406" s="14"/>
      <c r="G406" s="14"/>
    </row>
    <row r="407" spans="2:7" s="23" customFormat="1" ht="12.75" x14ac:dyDescent="0.2">
      <c r="B407" s="14"/>
      <c r="C407" s="14"/>
      <c r="D407" s="14"/>
      <c r="E407" s="14"/>
      <c r="F407" s="14"/>
      <c r="G407" s="14"/>
    </row>
    <row r="408" spans="2:7" s="23" customFormat="1" ht="12.75" x14ac:dyDescent="0.2">
      <c r="B408" s="14"/>
      <c r="C408" s="14"/>
      <c r="D408" s="14"/>
      <c r="E408" s="14"/>
      <c r="F408" s="14"/>
      <c r="G408" s="14"/>
    </row>
    <row r="409" spans="2:7" s="23" customFormat="1" ht="12.75" x14ac:dyDescent="0.2">
      <c r="B409" s="14"/>
      <c r="C409" s="14"/>
      <c r="D409" s="14"/>
      <c r="E409" s="14"/>
      <c r="F409" s="14"/>
      <c r="G409" s="14"/>
    </row>
    <row r="410" spans="2:7" s="23" customFormat="1" ht="12.75" x14ac:dyDescent="0.2">
      <c r="B410" s="14"/>
      <c r="C410" s="14"/>
      <c r="D410" s="14"/>
      <c r="E410" s="14"/>
      <c r="F410" s="14"/>
      <c r="G410" s="14"/>
    </row>
    <row r="411" spans="2:7" s="23" customFormat="1" ht="12.75" x14ac:dyDescent="0.2">
      <c r="B411" s="14"/>
      <c r="C411" s="14"/>
      <c r="D411" s="14"/>
      <c r="E411" s="14"/>
      <c r="F411" s="14"/>
      <c r="G411" s="14"/>
    </row>
    <row r="412" spans="2:7" s="23" customFormat="1" ht="12.75" x14ac:dyDescent="0.2">
      <c r="B412" s="14"/>
      <c r="C412" s="14"/>
      <c r="D412" s="14"/>
      <c r="E412" s="14"/>
      <c r="F412" s="14"/>
      <c r="G412" s="14"/>
    </row>
    <row r="413" spans="2:7" s="23" customFormat="1" ht="12.75" x14ac:dyDescent="0.2">
      <c r="B413" s="14"/>
      <c r="C413" s="14"/>
      <c r="D413" s="14"/>
      <c r="E413" s="14"/>
      <c r="F413" s="14"/>
      <c r="G413" s="14"/>
    </row>
    <row r="414" spans="2:7" s="23" customFormat="1" ht="12.75" x14ac:dyDescent="0.2">
      <c r="B414" s="14"/>
      <c r="C414" s="14"/>
      <c r="D414" s="14"/>
      <c r="E414" s="14"/>
      <c r="F414" s="14"/>
      <c r="G414" s="14"/>
    </row>
    <row r="415" spans="2:7" s="23" customFormat="1" ht="12.75" x14ac:dyDescent="0.2">
      <c r="B415" s="14"/>
      <c r="C415" s="14"/>
      <c r="D415" s="14"/>
      <c r="E415" s="14"/>
      <c r="F415" s="14"/>
      <c r="G415" s="14"/>
    </row>
    <row r="416" spans="2:7" s="23" customFormat="1" ht="12.75" x14ac:dyDescent="0.2">
      <c r="B416" s="14"/>
      <c r="C416" s="14"/>
      <c r="D416" s="14"/>
      <c r="E416" s="14"/>
      <c r="F416" s="14"/>
      <c r="G416" s="14"/>
    </row>
    <row r="417" spans="2:7" s="23" customFormat="1" ht="12.75" x14ac:dyDescent="0.2">
      <c r="B417" s="14"/>
      <c r="C417" s="14"/>
      <c r="D417" s="14"/>
      <c r="E417" s="14"/>
      <c r="F417" s="14"/>
      <c r="G417" s="14"/>
    </row>
    <row r="418" spans="2:7" s="23" customFormat="1" ht="12.75" x14ac:dyDescent="0.2">
      <c r="B418" s="14"/>
      <c r="C418" s="14"/>
      <c r="D418" s="14"/>
      <c r="E418" s="14"/>
      <c r="F418" s="14"/>
      <c r="G418" s="14"/>
    </row>
    <row r="419" spans="2:7" s="23" customFormat="1" ht="12.75" x14ac:dyDescent="0.2">
      <c r="B419" s="14"/>
      <c r="C419" s="14"/>
      <c r="D419" s="14"/>
      <c r="E419" s="14"/>
      <c r="F419" s="14"/>
      <c r="G419" s="14"/>
    </row>
    <row r="420" spans="2:7" s="23" customFormat="1" ht="12.75" x14ac:dyDescent="0.2">
      <c r="B420" s="14"/>
      <c r="C420" s="14"/>
      <c r="D420" s="14"/>
      <c r="E420" s="14"/>
      <c r="F420" s="14"/>
      <c r="G420" s="14"/>
    </row>
    <row r="421" spans="2:7" s="23" customFormat="1" ht="12.75" x14ac:dyDescent="0.2">
      <c r="B421" s="14"/>
      <c r="C421" s="14"/>
      <c r="D421" s="14"/>
      <c r="E421" s="14"/>
      <c r="F421" s="14"/>
      <c r="G421" s="14"/>
    </row>
    <row r="422" spans="2:7" s="23" customFormat="1" ht="12.75" x14ac:dyDescent="0.2">
      <c r="B422" s="14"/>
      <c r="C422" s="14"/>
      <c r="D422" s="14"/>
      <c r="E422" s="14"/>
      <c r="F422" s="14"/>
      <c r="G422" s="14"/>
    </row>
    <row r="423" spans="2:7" s="23" customFormat="1" ht="12.75" x14ac:dyDescent="0.2">
      <c r="B423" s="14"/>
      <c r="C423" s="14"/>
      <c r="D423" s="14"/>
      <c r="E423" s="14"/>
      <c r="F423" s="14"/>
      <c r="G423" s="14"/>
    </row>
    <row r="424" spans="2:7" s="23" customFormat="1" ht="12.75" x14ac:dyDescent="0.2">
      <c r="B424" s="14"/>
      <c r="C424" s="14"/>
      <c r="D424" s="14"/>
      <c r="E424" s="14"/>
      <c r="F424" s="14"/>
      <c r="G424" s="14"/>
    </row>
    <row r="425" spans="2:7" s="23" customFormat="1" ht="12.75" x14ac:dyDescent="0.2">
      <c r="B425" s="14"/>
      <c r="C425" s="14"/>
      <c r="D425" s="14"/>
      <c r="E425" s="14"/>
      <c r="F425" s="14"/>
      <c r="G425" s="14"/>
    </row>
    <row r="426" spans="2:7" s="23" customFormat="1" ht="12.75" x14ac:dyDescent="0.2">
      <c r="B426" s="14"/>
      <c r="C426" s="14"/>
      <c r="D426" s="14"/>
      <c r="E426" s="14"/>
      <c r="F426" s="14"/>
      <c r="G426" s="14"/>
    </row>
    <row r="427" spans="2:7" s="23" customFormat="1" ht="12.75" x14ac:dyDescent="0.2">
      <c r="B427" s="14"/>
      <c r="C427" s="14"/>
      <c r="D427" s="14"/>
      <c r="E427" s="14"/>
      <c r="F427" s="14"/>
      <c r="G427" s="14"/>
    </row>
    <row r="428" spans="2:7" s="23" customFormat="1" ht="12.75" x14ac:dyDescent="0.2">
      <c r="B428" s="14"/>
      <c r="C428" s="14"/>
      <c r="D428" s="14"/>
      <c r="E428" s="14"/>
      <c r="F428" s="14"/>
      <c r="G428" s="14"/>
    </row>
    <row r="429" spans="2:7" s="23" customFormat="1" ht="12.75" x14ac:dyDescent="0.2">
      <c r="B429" s="14"/>
      <c r="C429" s="14"/>
      <c r="D429" s="14"/>
      <c r="E429" s="14"/>
      <c r="F429" s="14"/>
      <c r="G429" s="14"/>
    </row>
    <row r="430" spans="2:7" s="23" customFormat="1" ht="12.75" x14ac:dyDescent="0.2">
      <c r="B430" s="14"/>
      <c r="C430" s="14"/>
      <c r="D430" s="14"/>
      <c r="E430" s="14"/>
      <c r="F430" s="14"/>
      <c r="G430" s="14"/>
    </row>
    <row r="431" spans="2:7" s="23" customFormat="1" ht="12.75" x14ac:dyDescent="0.2">
      <c r="B431" s="14"/>
      <c r="C431" s="14"/>
      <c r="D431" s="14"/>
      <c r="E431" s="14"/>
      <c r="F431" s="14"/>
      <c r="G431" s="14"/>
    </row>
    <row r="432" spans="2:7" s="23" customFormat="1" ht="12.75" x14ac:dyDescent="0.2">
      <c r="B432" s="14"/>
      <c r="C432" s="14"/>
      <c r="D432" s="14"/>
      <c r="E432" s="14"/>
      <c r="F432" s="14"/>
      <c r="G432" s="14"/>
    </row>
    <row r="433" spans="2:7" s="23" customFormat="1" ht="12.75" x14ac:dyDescent="0.2">
      <c r="B433" s="14"/>
      <c r="C433" s="14"/>
      <c r="D433" s="14"/>
      <c r="E433" s="14"/>
      <c r="F433" s="14"/>
      <c r="G433" s="14"/>
    </row>
    <row r="434" spans="2:7" s="23" customFormat="1" ht="12.75" x14ac:dyDescent="0.2">
      <c r="B434" s="14"/>
      <c r="C434" s="14"/>
      <c r="D434" s="14"/>
      <c r="E434" s="14"/>
      <c r="F434" s="14"/>
      <c r="G434" s="14"/>
    </row>
    <row r="435" spans="2:7" s="23" customFormat="1" ht="12.75" x14ac:dyDescent="0.2">
      <c r="B435" s="14"/>
      <c r="C435" s="14"/>
      <c r="D435" s="14"/>
      <c r="E435" s="14"/>
      <c r="F435" s="14"/>
      <c r="G435" s="14"/>
    </row>
    <row r="436" spans="2:7" s="23" customFormat="1" ht="12.75" x14ac:dyDescent="0.2">
      <c r="B436" s="14"/>
      <c r="C436" s="14"/>
      <c r="D436" s="14"/>
      <c r="E436" s="14"/>
      <c r="F436" s="14"/>
      <c r="G436" s="14"/>
    </row>
    <row r="437" spans="2:7" s="23" customFormat="1" ht="12.75" x14ac:dyDescent="0.2">
      <c r="B437" s="14"/>
      <c r="C437" s="14"/>
      <c r="D437" s="14"/>
      <c r="E437" s="14"/>
      <c r="F437" s="14"/>
      <c r="G437" s="14"/>
    </row>
    <row r="438" spans="2:7" s="23" customFormat="1" ht="12.75" x14ac:dyDescent="0.2">
      <c r="B438" s="14"/>
      <c r="C438" s="14"/>
      <c r="D438" s="14"/>
      <c r="E438" s="14"/>
      <c r="F438" s="14"/>
      <c r="G438" s="14"/>
    </row>
    <row r="439" spans="2:7" s="23" customFormat="1" ht="12.75" x14ac:dyDescent="0.2">
      <c r="B439" s="14"/>
      <c r="C439" s="14"/>
      <c r="D439" s="14"/>
      <c r="E439" s="14"/>
      <c r="F439" s="14"/>
      <c r="G439" s="14"/>
    </row>
    <row r="440" spans="2:7" s="23" customFormat="1" ht="12.75" x14ac:dyDescent="0.2">
      <c r="B440" s="14"/>
      <c r="C440" s="14"/>
      <c r="D440" s="14"/>
      <c r="E440" s="14"/>
      <c r="F440" s="14"/>
      <c r="G440" s="14"/>
    </row>
    <row r="441" spans="2:7" s="23" customFormat="1" ht="12.75" x14ac:dyDescent="0.2">
      <c r="B441" s="14"/>
      <c r="C441" s="14"/>
      <c r="D441" s="14"/>
      <c r="E441" s="14"/>
      <c r="F441" s="14"/>
      <c r="G441" s="14"/>
    </row>
    <row r="442" spans="2:7" s="23" customFormat="1" ht="12.75" x14ac:dyDescent="0.2">
      <c r="B442" s="14"/>
      <c r="C442" s="14"/>
      <c r="D442" s="14"/>
      <c r="E442" s="14"/>
      <c r="F442" s="14"/>
      <c r="G442" s="14"/>
    </row>
    <row r="443" spans="2:7" s="23" customFormat="1" ht="12.75" x14ac:dyDescent="0.2">
      <c r="B443" s="14"/>
      <c r="C443" s="14"/>
      <c r="D443" s="14"/>
      <c r="E443" s="14"/>
      <c r="F443" s="14"/>
      <c r="G443" s="14"/>
    </row>
    <row r="444" spans="2:7" s="23" customFormat="1" ht="12.75" x14ac:dyDescent="0.2">
      <c r="B444" s="14"/>
      <c r="C444" s="14"/>
      <c r="D444" s="14"/>
      <c r="E444" s="14"/>
      <c r="F444" s="14"/>
      <c r="G444" s="14"/>
    </row>
    <row r="445" spans="2:7" s="23" customFormat="1" ht="12.75" x14ac:dyDescent="0.2">
      <c r="B445" s="14"/>
      <c r="C445" s="14"/>
      <c r="D445" s="14"/>
      <c r="E445" s="14"/>
      <c r="F445" s="14"/>
      <c r="G445" s="14"/>
    </row>
    <row r="446" spans="2:7" s="23" customFormat="1" ht="12.75" x14ac:dyDescent="0.2">
      <c r="B446" s="14"/>
      <c r="C446" s="14"/>
      <c r="D446" s="14"/>
      <c r="E446" s="14"/>
      <c r="F446" s="14"/>
      <c r="G446" s="14"/>
    </row>
    <row r="447" spans="2:7" s="23" customFormat="1" ht="12.75" x14ac:dyDescent="0.2">
      <c r="B447" s="14"/>
      <c r="C447" s="14"/>
      <c r="D447" s="14"/>
      <c r="E447" s="14"/>
      <c r="F447" s="14"/>
      <c r="G447" s="14"/>
    </row>
    <row r="448" spans="2:7" s="23" customFormat="1" ht="12.75" x14ac:dyDescent="0.2">
      <c r="B448" s="14"/>
      <c r="C448" s="14"/>
      <c r="D448" s="14"/>
      <c r="E448" s="14"/>
      <c r="F448" s="14"/>
      <c r="G448" s="14"/>
    </row>
    <row r="449" spans="2:7" s="23" customFormat="1" ht="12.75" x14ac:dyDescent="0.2">
      <c r="B449" s="14"/>
      <c r="C449" s="14"/>
      <c r="D449" s="14"/>
      <c r="E449" s="14"/>
      <c r="F449" s="14"/>
      <c r="G449" s="14"/>
    </row>
    <row r="450" spans="2:7" s="23" customFormat="1" ht="12.75" x14ac:dyDescent="0.2">
      <c r="B450" s="14"/>
      <c r="C450" s="14"/>
      <c r="D450" s="14"/>
      <c r="E450" s="14"/>
      <c r="F450" s="14"/>
      <c r="G450" s="14"/>
    </row>
    <row r="451" spans="2:7" s="23" customFormat="1" ht="12.75" x14ac:dyDescent="0.2">
      <c r="B451" s="14"/>
      <c r="C451" s="14"/>
      <c r="D451" s="14"/>
      <c r="E451" s="14"/>
      <c r="F451" s="14"/>
      <c r="G451" s="14"/>
    </row>
    <row r="452" spans="2:7" s="23" customFormat="1" ht="12.75" x14ac:dyDescent="0.2">
      <c r="B452" s="14"/>
      <c r="C452" s="14"/>
      <c r="D452" s="14"/>
      <c r="E452" s="14"/>
      <c r="F452" s="14"/>
      <c r="G452" s="14"/>
    </row>
    <row r="453" spans="2:7" s="23" customFormat="1" ht="12.75" x14ac:dyDescent="0.2">
      <c r="B453" s="14"/>
      <c r="C453" s="14"/>
      <c r="D453" s="14"/>
      <c r="E453" s="14"/>
      <c r="F453" s="14"/>
      <c r="G453" s="14"/>
    </row>
    <row r="454" spans="2:7" s="23" customFormat="1" ht="12.75" x14ac:dyDescent="0.2">
      <c r="B454" s="14"/>
      <c r="C454" s="14"/>
      <c r="D454" s="14"/>
      <c r="E454" s="14"/>
      <c r="F454" s="14"/>
      <c r="G454" s="14"/>
    </row>
    <row r="455" spans="2:7" s="23" customFormat="1" ht="12.75" x14ac:dyDescent="0.2">
      <c r="B455" s="14"/>
      <c r="C455" s="14"/>
      <c r="D455" s="14"/>
      <c r="E455" s="14"/>
      <c r="F455" s="14"/>
      <c r="G455" s="14"/>
    </row>
    <row r="456" spans="2:7" s="23" customFormat="1" ht="12.75" x14ac:dyDescent="0.2">
      <c r="B456" s="14"/>
      <c r="C456" s="14"/>
      <c r="D456" s="14"/>
      <c r="E456" s="14"/>
      <c r="F456" s="14"/>
      <c r="G456" s="14"/>
    </row>
    <row r="457" spans="2:7" s="23" customFormat="1" ht="12.75" x14ac:dyDescent="0.2">
      <c r="B457" s="14"/>
      <c r="C457" s="14"/>
      <c r="D457" s="14"/>
      <c r="E457" s="14"/>
      <c r="F457" s="14"/>
      <c r="G457" s="14"/>
    </row>
    <row r="458" spans="2:7" s="23" customFormat="1" ht="12.75" x14ac:dyDescent="0.2">
      <c r="B458" s="14"/>
      <c r="C458" s="14"/>
      <c r="D458" s="14"/>
      <c r="E458" s="14"/>
      <c r="F458" s="14"/>
      <c r="G458" s="14"/>
    </row>
    <row r="459" spans="2:7" s="23" customFormat="1" ht="12.75" x14ac:dyDescent="0.2">
      <c r="B459" s="14"/>
      <c r="C459" s="14"/>
      <c r="D459" s="14"/>
      <c r="E459" s="14"/>
      <c r="F459" s="14"/>
      <c r="G459" s="14"/>
    </row>
    <row r="460" spans="2:7" s="23" customFormat="1" ht="12.75" x14ac:dyDescent="0.2">
      <c r="B460" s="14"/>
      <c r="C460" s="14"/>
      <c r="D460" s="14"/>
      <c r="E460" s="14"/>
      <c r="F460" s="14"/>
      <c r="G460" s="14"/>
    </row>
    <row r="461" spans="2:7" s="23" customFormat="1" ht="12.75" x14ac:dyDescent="0.2">
      <c r="B461" s="14"/>
      <c r="C461" s="14"/>
      <c r="D461" s="14"/>
      <c r="E461" s="14"/>
      <c r="F461" s="14"/>
      <c r="G461" s="14"/>
    </row>
    <row r="462" spans="2:7" s="23" customFormat="1" ht="12.75" x14ac:dyDescent="0.2">
      <c r="B462" s="14"/>
      <c r="C462" s="14"/>
      <c r="D462" s="14"/>
      <c r="E462" s="14"/>
      <c r="F462" s="14"/>
      <c r="G462" s="14"/>
    </row>
    <row r="463" spans="2:7" s="23" customFormat="1" ht="12.75" x14ac:dyDescent="0.2">
      <c r="B463" s="14"/>
      <c r="C463" s="14"/>
      <c r="D463" s="14"/>
      <c r="E463" s="14"/>
      <c r="F463" s="14"/>
      <c r="G463" s="14"/>
    </row>
    <row r="464" spans="2:7" s="23" customFormat="1" ht="12.75" x14ac:dyDescent="0.2">
      <c r="B464" s="14"/>
      <c r="C464" s="14"/>
      <c r="D464" s="14"/>
      <c r="E464" s="14"/>
      <c r="F464" s="14"/>
      <c r="G464" s="14"/>
    </row>
    <row r="465" spans="2:7" s="23" customFormat="1" ht="12.75" x14ac:dyDescent="0.2">
      <c r="B465" s="14"/>
      <c r="C465" s="14"/>
      <c r="D465" s="14"/>
      <c r="E465" s="14"/>
      <c r="F465" s="14"/>
      <c r="G465" s="14"/>
    </row>
    <row r="466" spans="2:7" s="23" customFormat="1" ht="12.75" x14ac:dyDescent="0.2">
      <c r="B466" s="14"/>
      <c r="C466" s="14"/>
      <c r="D466" s="14"/>
      <c r="E466" s="14"/>
      <c r="F466" s="14"/>
      <c r="G466" s="14"/>
    </row>
    <row r="467" spans="2:7" s="23" customFormat="1" ht="12.75" x14ac:dyDescent="0.2">
      <c r="B467" s="14"/>
      <c r="C467" s="14"/>
      <c r="D467" s="14"/>
      <c r="E467" s="14"/>
      <c r="F467" s="14"/>
      <c r="G467" s="14"/>
    </row>
    <row r="468" spans="2:7" s="23" customFormat="1" ht="12.75" x14ac:dyDescent="0.2">
      <c r="B468" s="14"/>
      <c r="C468" s="14"/>
      <c r="D468" s="14"/>
      <c r="E468" s="14"/>
      <c r="F468" s="14"/>
      <c r="G468" s="14"/>
    </row>
    <row r="469" spans="2:7" s="23" customFormat="1" ht="12.75" x14ac:dyDescent="0.2">
      <c r="B469" s="14"/>
      <c r="C469" s="14"/>
      <c r="D469" s="14"/>
      <c r="E469" s="14"/>
      <c r="F469" s="14"/>
      <c r="G469" s="14"/>
    </row>
    <row r="470" spans="2:7" s="23" customFormat="1" ht="12.75" x14ac:dyDescent="0.2">
      <c r="B470" s="14"/>
      <c r="C470" s="14"/>
      <c r="D470" s="14"/>
      <c r="E470" s="14"/>
      <c r="F470" s="14"/>
      <c r="G470" s="14"/>
    </row>
    <row r="471" spans="2:7" s="23" customFormat="1" ht="12.75" x14ac:dyDescent="0.2">
      <c r="B471" s="14"/>
      <c r="C471" s="14"/>
      <c r="D471" s="14"/>
      <c r="E471" s="14"/>
      <c r="F471" s="14"/>
      <c r="G471" s="14"/>
    </row>
    <row r="472" spans="2:7" s="23" customFormat="1" ht="12.75" x14ac:dyDescent="0.2">
      <c r="B472" s="14"/>
      <c r="C472" s="14"/>
      <c r="D472" s="14"/>
      <c r="E472" s="14"/>
      <c r="F472" s="14"/>
      <c r="G472" s="14"/>
    </row>
    <row r="473" spans="2:7" s="23" customFormat="1" ht="12.75" x14ac:dyDescent="0.2">
      <c r="B473" s="14"/>
      <c r="C473" s="14"/>
      <c r="D473" s="14"/>
      <c r="E473" s="14"/>
      <c r="F473" s="14"/>
      <c r="G473" s="14"/>
    </row>
    <row r="474" spans="2:7" s="23" customFormat="1" ht="12.75" x14ac:dyDescent="0.2">
      <c r="B474" s="14"/>
      <c r="C474" s="14"/>
      <c r="D474" s="14"/>
      <c r="E474" s="14"/>
      <c r="F474" s="14"/>
      <c r="G474" s="14"/>
    </row>
    <row r="475" spans="2:7" s="23" customFormat="1" ht="12.75" x14ac:dyDescent="0.2">
      <c r="B475" s="14"/>
      <c r="C475" s="14"/>
      <c r="D475" s="14"/>
      <c r="E475" s="14"/>
      <c r="F475" s="14"/>
      <c r="G475" s="14"/>
    </row>
    <row r="476" spans="2:7" s="23" customFormat="1" ht="12.75" x14ac:dyDescent="0.2">
      <c r="B476" s="14"/>
      <c r="C476" s="14"/>
      <c r="D476" s="14"/>
      <c r="E476" s="14"/>
      <c r="F476" s="14"/>
      <c r="G476" s="14"/>
    </row>
    <row r="477" spans="2:7" s="23" customFormat="1" ht="12.75" x14ac:dyDescent="0.2">
      <c r="B477" s="14"/>
      <c r="C477" s="14"/>
      <c r="D477" s="14"/>
      <c r="E477" s="14"/>
      <c r="F477" s="14"/>
      <c r="G477" s="14"/>
    </row>
    <row r="478" spans="2:7" s="23" customFormat="1" ht="12.75" x14ac:dyDescent="0.2">
      <c r="B478" s="14"/>
      <c r="C478" s="14"/>
      <c r="D478" s="14"/>
      <c r="E478" s="14"/>
      <c r="F478" s="14"/>
      <c r="G478" s="14"/>
    </row>
    <row r="479" spans="2:7" s="23" customFormat="1" ht="12.75" x14ac:dyDescent="0.2">
      <c r="B479" s="14"/>
      <c r="C479" s="14"/>
      <c r="D479" s="14"/>
      <c r="E479" s="14"/>
      <c r="F479" s="14"/>
      <c r="G479" s="14"/>
    </row>
    <row r="480" spans="2:7" s="23" customFormat="1" ht="12.75" x14ac:dyDescent="0.2">
      <c r="B480" s="14"/>
      <c r="C480" s="14"/>
      <c r="D480" s="14"/>
      <c r="E480" s="14"/>
      <c r="F480" s="14"/>
      <c r="G480" s="14"/>
    </row>
    <row r="481" spans="2:7" s="23" customFormat="1" ht="12.75" x14ac:dyDescent="0.2">
      <c r="B481" s="14"/>
      <c r="C481" s="14"/>
      <c r="D481" s="14"/>
      <c r="E481" s="14"/>
      <c r="F481" s="14"/>
      <c r="G481" s="14"/>
    </row>
    <row r="482" spans="2:7" s="23" customFormat="1" ht="12.75" x14ac:dyDescent="0.2">
      <c r="B482" s="14"/>
      <c r="C482" s="14"/>
      <c r="D482" s="14"/>
      <c r="E482" s="14"/>
      <c r="F482" s="14"/>
      <c r="G482" s="14"/>
    </row>
    <row r="483" spans="2:7" s="23" customFormat="1" ht="12.75" x14ac:dyDescent="0.2">
      <c r="B483" s="14"/>
      <c r="C483" s="14"/>
      <c r="D483" s="14"/>
      <c r="E483" s="14"/>
      <c r="F483" s="14"/>
      <c r="G483" s="14"/>
    </row>
    <row r="484" spans="2:7" s="23" customFormat="1" ht="12.75" x14ac:dyDescent="0.2">
      <c r="B484" s="14"/>
      <c r="C484" s="14"/>
      <c r="D484" s="14"/>
      <c r="E484" s="14"/>
      <c r="F484" s="14"/>
      <c r="G484" s="14"/>
    </row>
    <row r="485" spans="2:7" s="23" customFormat="1" ht="12.75" x14ac:dyDescent="0.2">
      <c r="B485" s="14"/>
      <c r="C485" s="14"/>
      <c r="D485" s="14"/>
      <c r="E485" s="14"/>
      <c r="F485" s="14"/>
      <c r="G485" s="14"/>
    </row>
    <row r="486" spans="2:7" s="23" customFormat="1" ht="12.75" x14ac:dyDescent="0.2">
      <c r="B486" s="14"/>
      <c r="C486" s="14"/>
      <c r="D486" s="14"/>
      <c r="E486" s="14"/>
      <c r="F486" s="14"/>
      <c r="G486" s="14"/>
    </row>
    <row r="487" spans="2:7" s="23" customFormat="1" ht="12.75" x14ac:dyDescent="0.2">
      <c r="B487" s="14"/>
      <c r="C487" s="14"/>
      <c r="D487" s="14"/>
      <c r="E487" s="14"/>
      <c r="F487" s="14"/>
      <c r="G487" s="14"/>
    </row>
    <row r="488" spans="2:7" s="23" customFormat="1" ht="12.75" x14ac:dyDescent="0.2">
      <c r="B488" s="14"/>
      <c r="C488" s="14"/>
      <c r="D488" s="14"/>
      <c r="E488" s="14"/>
      <c r="F488" s="14"/>
      <c r="G488" s="14"/>
    </row>
    <row r="489" spans="2:7" s="23" customFormat="1" ht="12.75" x14ac:dyDescent="0.2">
      <c r="B489" s="14"/>
      <c r="C489" s="14"/>
      <c r="D489" s="14"/>
      <c r="E489" s="14"/>
      <c r="F489" s="14"/>
      <c r="G489" s="14"/>
    </row>
    <row r="490" spans="2:7" s="23" customFormat="1" ht="12.75" x14ac:dyDescent="0.2">
      <c r="B490" s="14"/>
      <c r="C490" s="14"/>
      <c r="D490" s="14"/>
      <c r="E490" s="14"/>
      <c r="F490" s="14"/>
      <c r="G490" s="14"/>
    </row>
    <row r="491" spans="2:7" s="23" customFormat="1" ht="12.75" x14ac:dyDescent="0.2">
      <c r="B491" s="14"/>
      <c r="C491" s="14"/>
      <c r="D491" s="14"/>
      <c r="E491" s="14"/>
      <c r="F491" s="14"/>
      <c r="G491" s="14"/>
    </row>
    <row r="492" spans="2:7" s="23" customFormat="1" ht="12.75" x14ac:dyDescent="0.2">
      <c r="B492" s="14"/>
      <c r="C492" s="14"/>
      <c r="D492" s="14"/>
      <c r="E492" s="14"/>
      <c r="F492" s="14"/>
      <c r="G492" s="14"/>
    </row>
    <row r="493" spans="2:7" s="23" customFormat="1" ht="12.75" x14ac:dyDescent="0.2">
      <c r="B493" s="14"/>
      <c r="C493" s="14"/>
      <c r="D493" s="14"/>
      <c r="E493" s="14"/>
      <c r="F493" s="14"/>
      <c r="G493" s="14"/>
    </row>
    <row r="494" spans="2:7" s="23" customFormat="1" ht="12.75" x14ac:dyDescent="0.2">
      <c r="B494" s="14"/>
      <c r="C494" s="14"/>
      <c r="D494" s="14"/>
      <c r="E494" s="14"/>
      <c r="F494" s="14"/>
      <c r="G494" s="14"/>
    </row>
    <row r="495" spans="2:7" s="23" customFormat="1" ht="12.75" x14ac:dyDescent="0.2">
      <c r="B495" s="14"/>
      <c r="C495" s="14"/>
      <c r="D495" s="14"/>
      <c r="E495" s="14"/>
      <c r="F495" s="14"/>
      <c r="G495" s="14"/>
    </row>
    <row r="496" spans="2:7" s="23" customFormat="1" ht="12.75" x14ac:dyDescent="0.2">
      <c r="B496" s="14"/>
      <c r="C496" s="14"/>
      <c r="D496" s="14"/>
      <c r="E496" s="14"/>
      <c r="F496" s="14"/>
      <c r="G496" s="14"/>
    </row>
    <row r="497" spans="2:7" s="23" customFormat="1" ht="12.75" x14ac:dyDescent="0.2">
      <c r="B497" s="14"/>
      <c r="C497" s="14"/>
      <c r="D497" s="14"/>
      <c r="E497" s="14"/>
      <c r="F497" s="14"/>
      <c r="G497" s="14"/>
    </row>
    <row r="498" spans="2:7" s="23" customFormat="1" ht="12.75" x14ac:dyDescent="0.2">
      <c r="B498" s="14"/>
      <c r="C498" s="14"/>
      <c r="D498" s="14"/>
      <c r="E498" s="14"/>
      <c r="F498" s="14"/>
      <c r="G498" s="14"/>
    </row>
    <row r="499" spans="2:7" s="23" customFormat="1" ht="12.75" x14ac:dyDescent="0.2">
      <c r="B499" s="14"/>
      <c r="C499" s="14"/>
      <c r="D499" s="14"/>
      <c r="E499" s="14"/>
      <c r="F499" s="14"/>
      <c r="G499" s="14"/>
    </row>
    <row r="500" spans="2:7" s="23" customFormat="1" ht="12.75" x14ac:dyDescent="0.2">
      <c r="B500" s="14"/>
      <c r="C500" s="14"/>
      <c r="D500" s="14"/>
      <c r="E500" s="14"/>
      <c r="F500" s="14"/>
      <c r="G500" s="14"/>
    </row>
    <row r="501" spans="2:7" s="23" customFormat="1" ht="12.75" x14ac:dyDescent="0.2">
      <c r="B501" s="14"/>
      <c r="C501" s="14"/>
      <c r="D501" s="14"/>
      <c r="E501" s="14"/>
      <c r="F501" s="14"/>
      <c r="G501" s="14"/>
    </row>
    <row r="502" spans="2:7" s="23" customFormat="1" ht="12.75" x14ac:dyDescent="0.2">
      <c r="B502" s="14"/>
      <c r="C502" s="14"/>
      <c r="D502" s="14"/>
      <c r="E502" s="14"/>
      <c r="F502" s="14"/>
      <c r="G502" s="14"/>
    </row>
    <row r="503" spans="2:7" s="23" customFormat="1" ht="12.75" x14ac:dyDescent="0.2">
      <c r="B503" s="14"/>
      <c r="C503" s="14"/>
      <c r="D503" s="14"/>
      <c r="E503" s="14"/>
      <c r="F503" s="14"/>
      <c r="G503" s="14"/>
    </row>
    <row r="504" spans="2:7" s="23" customFormat="1" ht="12.75" x14ac:dyDescent="0.2">
      <c r="B504" s="14"/>
      <c r="C504" s="14"/>
      <c r="D504" s="14"/>
      <c r="E504" s="14"/>
      <c r="F504" s="14"/>
      <c r="G504" s="14"/>
    </row>
    <row r="505" spans="2:7" s="23" customFormat="1" ht="12.75" x14ac:dyDescent="0.2">
      <c r="B505" s="14"/>
      <c r="C505" s="14"/>
      <c r="D505" s="14"/>
      <c r="E505" s="14"/>
      <c r="F505" s="14"/>
      <c r="G505" s="14"/>
    </row>
    <row r="506" spans="2:7" s="23" customFormat="1" ht="12.75" x14ac:dyDescent="0.2">
      <c r="B506" s="14"/>
      <c r="C506" s="14"/>
      <c r="D506" s="14"/>
      <c r="E506" s="14"/>
      <c r="F506" s="14"/>
      <c r="G506" s="14"/>
    </row>
    <row r="507" spans="2:7" s="23" customFormat="1" ht="12.75" x14ac:dyDescent="0.2">
      <c r="B507" s="14"/>
      <c r="C507" s="14"/>
      <c r="D507" s="14"/>
      <c r="E507" s="14"/>
      <c r="F507" s="14"/>
      <c r="G507" s="14"/>
    </row>
    <row r="508" spans="2:7" s="23" customFormat="1" ht="12.75" x14ac:dyDescent="0.2">
      <c r="B508" s="14"/>
      <c r="C508" s="14"/>
      <c r="D508" s="14"/>
      <c r="E508" s="14"/>
      <c r="F508" s="14"/>
      <c r="G508" s="14"/>
    </row>
    <row r="509" spans="2:7" s="23" customFormat="1" ht="12.75" x14ac:dyDescent="0.2">
      <c r="B509" s="14"/>
      <c r="C509" s="14"/>
      <c r="D509" s="14"/>
      <c r="E509" s="14"/>
      <c r="F509" s="14"/>
      <c r="G509" s="14"/>
    </row>
    <row r="510" spans="2:7" s="23" customFormat="1" ht="12.75" x14ac:dyDescent="0.2">
      <c r="B510" s="14"/>
      <c r="C510" s="14"/>
      <c r="D510" s="14"/>
      <c r="E510" s="14"/>
      <c r="F510" s="14"/>
      <c r="G510" s="14"/>
    </row>
    <row r="511" spans="2:7" s="23" customFormat="1" ht="12.75" x14ac:dyDescent="0.2">
      <c r="B511" s="14"/>
      <c r="C511" s="14"/>
      <c r="D511" s="14"/>
      <c r="E511" s="14"/>
      <c r="F511" s="14"/>
      <c r="G511" s="14"/>
    </row>
    <row r="512" spans="2:7" s="23" customFormat="1" ht="12.75" x14ac:dyDescent="0.2">
      <c r="B512" s="14"/>
      <c r="C512" s="14"/>
      <c r="D512" s="14"/>
      <c r="E512" s="14"/>
      <c r="F512" s="14"/>
      <c r="G512" s="14"/>
    </row>
    <row r="513" spans="2:7" s="23" customFormat="1" ht="12.75" x14ac:dyDescent="0.2">
      <c r="B513" s="14"/>
      <c r="C513" s="14"/>
      <c r="D513" s="14"/>
      <c r="E513" s="14"/>
      <c r="F513" s="14"/>
      <c r="G513" s="14"/>
    </row>
    <row r="514" spans="2:7" s="23" customFormat="1" ht="12.75" x14ac:dyDescent="0.2">
      <c r="B514" s="14"/>
      <c r="C514" s="14"/>
      <c r="D514" s="14"/>
      <c r="E514" s="14"/>
      <c r="F514" s="14"/>
      <c r="G514" s="14"/>
    </row>
    <row r="515" spans="2:7" s="23" customFormat="1" ht="12.75" x14ac:dyDescent="0.2">
      <c r="B515" s="14"/>
      <c r="C515" s="14"/>
      <c r="D515" s="14"/>
      <c r="E515" s="14"/>
      <c r="F515" s="14"/>
      <c r="G515" s="14"/>
    </row>
    <row r="516" spans="2:7" s="23" customFormat="1" ht="12.75" x14ac:dyDescent="0.2">
      <c r="B516" s="14"/>
      <c r="C516" s="14"/>
      <c r="D516" s="14"/>
      <c r="E516" s="14"/>
      <c r="F516" s="14"/>
      <c r="G516" s="14"/>
    </row>
    <row r="517" spans="2:7" s="23" customFormat="1" ht="12.75" x14ac:dyDescent="0.2">
      <c r="B517" s="14"/>
      <c r="C517" s="14"/>
      <c r="D517" s="14"/>
      <c r="E517" s="14"/>
      <c r="F517" s="14"/>
      <c r="G517" s="14"/>
    </row>
    <row r="518" spans="2:7" s="23" customFormat="1" ht="12.75" x14ac:dyDescent="0.2">
      <c r="B518" s="14"/>
      <c r="C518" s="14"/>
      <c r="D518" s="14"/>
      <c r="E518" s="14"/>
      <c r="F518" s="14"/>
      <c r="G518" s="14"/>
    </row>
    <row r="519" spans="2:7" s="23" customFormat="1" ht="12.75" x14ac:dyDescent="0.2">
      <c r="B519" s="14"/>
      <c r="C519" s="14"/>
      <c r="D519" s="14"/>
      <c r="E519" s="14"/>
      <c r="F519" s="14"/>
      <c r="G519" s="14"/>
    </row>
    <row r="520" spans="2:7" s="23" customFormat="1" ht="12.75" x14ac:dyDescent="0.2">
      <c r="B520" s="14"/>
      <c r="C520" s="14"/>
      <c r="D520" s="14"/>
      <c r="E520" s="14"/>
      <c r="F520" s="14"/>
      <c r="G520" s="14"/>
    </row>
    <row r="521" spans="2:7" s="23" customFormat="1" ht="12.75" x14ac:dyDescent="0.2">
      <c r="B521" s="14"/>
      <c r="C521" s="14"/>
      <c r="D521" s="14"/>
      <c r="E521" s="14"/>
      <c r="F521" s="14"/>
      <c r="G521" s="14"/>
    </row>
    <row r="522" spans="2:7" s="23" customFormat="1" ht="12.75" x14ac:dyDescent="0.2">
      <c r="B522" s="14"/>
      <c r="C522" s="14"/>
      <c r="D522" s="14"/>
      <c r="E522" s="14"/>
      <c r="F522" s="14"/>
      <c r="G522" s="14"/>
    </row>
    <row r="523" spans="2:7" s="23" customFormat="1" ht="12.75" x14ac:dyDescent="0.2">
      <c r="B523" s="14"/>
      <c r="C523" s="14"/>
      <c r="D523" s="14"/>
      <c r="E523" s="14"/>
      <c r="F523" s="14"/>
      <c r="G523" s="14"/>
    </row>
    <row r="524" spans="2:7" s="23" customFormat="1" ht="12.75" x14ac:dyDescent="0.2">
      <c r="B524" s="14"/>
      <c r="C524" s="14"/>
      <c r="D524" s="14"/>
      <c r="E524" s="14"/>
      <c r="F524" s="14"/>
      <c r="G524" s="14"/>
    </row>
    <row r="525" spans="2:7" s="23" customFormat="1" ht="12.75" x14ac:dyDescent="0.2">
      <c r="B525" s="14"/>
      <c r="C525" s="14"/>
      <c r="D525" s="14"/>
      <c r="E525" s="14"/>
      <c r="F525" s="14"/>
      <c r="G525" s="14"/>
    </row>
    <row r="526" spans="2:7" s="23" customFormat="1" ht="12.75" x14ac:dyDescent="0.2">
      <c r="B526" s="14"/>
      <c r="C526" s="14"/>
      <c r="D526" s="14"/>
      <c r="E526" s="14"/>
      <c r="F526" s="14"/>
      <c r="G526" s="14"/>
    </row>
    <row r="527" spans="2:7" s="23" customFormat="1" ht="12.75" x14ac:dyDescent="0.2">
      <c r="B527" s="14"/>
      <c r="C527" s="14"/>
      <c r="D527" s="14"/>
      <c r="E527" s="14"/>
      <c r="F527" s="14"/>
      <c r="G527" s="14"/>
    </row>
    <row r="528" spans="2:7" s="23" customFormat="1" ht="12.75" x14ac:dyDescent="0.2">
      <c r="B528" s="14"/>
      <c r="C528" s="14"/>
      <c r="D528" s="14"/>
      <c r="E528" s="14"/>
      <c r="F528" s="14"/>
      <c r="G528" s="14"/>
    </row>
    <row r="529" spans="2:7" s="23" customFormat="1" ht="12.75" x14ac:dyDescent="0.2">
      <c r="B529" s="14"/>
      <c r="C529" s="14"/>
      <c r="D529" s="14"/>
      <c r="E529" s="14"/>
      <c r="F529" s="14"/>
      <c r="G529" s="14"/>
    </row>
    <row r="530" spans="2:7" s="23" customFormat="1" ht="12.75" x14ac:dyDescent="0.2">
      <c r="B530" s="14"/>
      <c r="C530" s="14"/>
      <c r="D530" s="14"/>
      <c r="E530" s="14"/>
      <c r="F530" s="14"/>
      <c r="G530" s="14"/>
    </row>
    <row r="531" spans="2:7" s="23" customFormat="1" ht="12.75" x14ac:dyDescent="0.2">
      <c r="B531" s="14"/>
      <c r="C531" s="14"/>
      <c r="D531" s="14"/>
      <c r="E531" s="14"/>
      <c r="F531" s="14"/>
      <c r="G531" s="14"/>
    </row>
    <row r="532" spans="2:7" s="23" customFormat="1" ht="12.75" x14ac:dyDescent="0.2">
      <c r="B532" s="14"/>
      <c r="C532" s="14"/>
      <c r="D532" s="14"/>
      <c r="E532" s="14"/>
      <c r="F532" s="14"/>
      <c r="G532" s="14"/>
    </row>
    <row r="533" spans="2:7" s="23" customFormat="1" ht="12.75" x14ac:dyDescent="0.2">
      <c r="B533" s="14"/>
      <c r="C533" s="14"/>
      <c r="D533" s="14"/>
      <c r="E533" s="14"/>
      <c r="F533" s="14"/>
      <c r="G533" s="14"/>
    </row>
    <row r="534" spans="2:7" s="23" customFormat="1" ht="12.75" x14ac:dyDescent="0.2">
      <c r="B534" s="14"/>
      <c r="C534" s="14"/>
      <c r="D534" s="14"/>
      <c r="E534" s="14"/>
      <c r="F534" s="14"/>
      <c r="G534" s="14"/>
    </row>
    <row r="535" spans="2:7" s="23" customFormat="1" ht="12.75" x14ac:dyDescent="0.2">
      <c r="B535" s="14"/>
      <c r="C535" s="14"/>
      <c r="D535" s="14"/>
      <c r="E535" s="14"/>
      <c r="F535" s="14"/>
      <c r="G535" s="14"/>
    </row>
    <row r="536" spans="2:7" s="23" customFormat="1" ht="12.75" x14ac:dyDescent="0.2">
      <c r="B536" s="14"/>
      <c r="C536" s="14"/>
      <c r="D536" s="14"/>
      <c r="E536" s="14"/>
      <c r="F536" s="14"/>
      <c r="G536" s="14"/>
    </row>
    <row r="537" spans="2:7" s="23" customFormat="1" ht="12.75" x14ac:dyDescent="0.2">
      <c r="B537" s="14"/>
      <c r="C537" s="14"/>
      <c r="D537" s="14"/>
      <c r="E537" s="14"/>
      <c r="F537" s="14"/>
      <c r="G537" s="14"/>
    </row>
    <row r="538" spans="2:7" s="23" customFormat="1" ht="12.75" x14ac:dyDescent="0.2">
      <c r="B538" s="14"/>
      <c r="C538" s="14"/>
      <c r="D538" s="14"/>
      <c r="E538" s="14"/>
      <c r="F538" s="14"/>
      <c r="G538" s="14"/>
    </row>
    <row r="539" spans="2:7" s="23" customFormat="1" ht="12.75" x14ac:dyDescent="0.2">
      <c r="B539" s="14"/>
      <c r="C539" s="14"/>
      <c r="D539" s="14"/>
      <c r="E539" s="14"/>
      <c r="F539" s="14"/>
      <c r="G539" s="14"/>
    </row>
    <row r="540" spans="2:7" s="23" customFormat="1" ht="12.75" x14ac:dyDescent="0.2">
      <c r="B540" s="14"/>
      <c r="C540" s="14"/>
      <c r="D540" s="14"/>
      <c r="E540" s="14"/>
      <c r="F540" s="14"/>
      <c r="G540" s="14"/>
    </row>
    <row r="541" spans="2:7" s="23" customFormat="1" ht="12.75" x14ac:dyDescent="0.2">
      <c r="B541" s="14"/>
      <c r="C541" s="14"/>
      <c r="D541" s="14"/>
      <c r="E541" s="14"/>
      <c r="F541" s="14"/>
      <c r="G541" s="14"/>
    </row>
    <row r="542" spans="2:7" s="23" customFormat="1" ht="12.75" x14ac:dyDescent="0.2">
      <c r="B542" s="14"/>
      <c r="C542" s="14"/>
      <c r="D542" s="14"/>
      <c r="E542" s="14"/>
      <c r="F542" s="14"/>
      <c r="G542" s="14"/>
    </row>
    <row r="543" spans="2:7" s="23" customFormat="1" ht="12.75" x14ac:dyDescent="0.2">
      <c r="B543" s="14"/>
      <c r="C543" s="14"/>
      <c r="D543" s="14"/>
      <c r="E543" s="14"/>
      <c r="F543" s="14"/>
      <c r="G543" s="14"/>
    </row>
    <row r="544" spans="2:7" s="23" customFormat="1" ht="12.75" x14ac:dyDescent="0.2">
      <c r="B544" s="14"/>
      <c r="C544" s="14"/>
      <c r="D544" s="14"/>
      <c r="E544" s="14"/>
      <c r="F544" s="14"/>
      <c r="G544" s="14"/>
    </row>
    <row r="545" spans="2:7" s="23" customFormat="1" ht="12.75" x14ac:dyDescent="0.2">
      <c r="B545" s="14"/>
      <c r="C545" s="14"/>
      <c r="D545" s="14"/>
      <c r="E545" s="14"/>
      <c r="F545" s="14"/>
      <c r="G545" s="14"/>
    </row>
    <row r="546" spans="2:7" s="23" customFormat="1" ht="12.75" x14ac:dyDescent="0.2">
      <c r="B546" s="14"/>
      <c r="C546" s="14"/>
      <c r="D546" s="14"/>
      <c r="E546" s="14"/>
      <c r="F546" s="14"/>
      <c r="G546" s="14"/>
    </row>
    <row r="547" spans="2:7" s="23" customFormat="1" ht="12.75" x14ac:dyDescent="0.2">
      <c r="B547" s="14"/>
      <c r="C547" s="14"/>
      <c r="D547" s="14"/>
      <c r="E547" s="14"/>
      <c r="F547" s="14"/>
      <c r="G547" s="14"/>
    </row>
    <row r="548" spans="2:7" s="23" customFormat="1" ht="12.75" x14ac:dyDescent="0.2">
      <c r="B548" s="14"/>
      <c r="C548" s="14"/>
      <c r="D548" s="14"/>
      <c r="E548" s="14"/>
      <c r="F548" s="14"/>
      <c r="G548" s="14"/>
    </row>
    <row r="549" spans="2:7" s="23" customFormat="1" ht="12.75" x14ac:dyDescent="0.2">
      <c r="B549" s="14"/>
      <c r="C549" s="14"/>
      <c r="D549" s="14"/>
      <c r="E549" s="14"/>
      <c r="F549" s="14"/>
      <c r="G549" s="14"/>
    </row>
    <row r="550" spans="2:7" s="23" customFormat="1" ht="12.75" x14ac:dyDescent="0.2">
      <c r="B550" s="14"/>
      <c r="C550" s="14"/>
      <c r="D550" s="14"/>
      <c r="E550" s="14"/>
      <c r="F550" s="14"/>
      <c r="G550" s="14"/>
    </row>
    <row r="551" spans="2:7" s="23" customFormat="1" ht="12.75" x14ac:dyDescent="0.2">
      <c r="B551" s="14"/>
      <c r="C551" s="14"/>
      <c r="D551" s="14"/>
      <c r="E551" s="14"/>
      <c r="F551" s="14"/>
      <c r="G551" s="14"/>
    </row>
    <row r="552" spans="2:7" s="23" customFormat="1" ht="12.75" x14ac:dyDescent="0.2">
      <c r="B552" s="14"/>
      <c r="C552" s="14"/>
      <c r="D552" s="14"/>
      <c r="E552" s="14"/>
      <c r="F552" s="14"/>
      <c r="G552" s="14"/>
    </row>
    <row r="553" spans="2:7" s="23" customFormat="1" ht="12.75" x14ac:dyDescent="0.2">
      <c r="B553" s="14"/>
      <c r="C553" s="14"/>
      <c r="D553" s="14"/>
      <c r="E553" s="14"/>
      <c r="F553" s="14"/>
      <c r="G553" s="14"/>
    </row>
    <row r="554" spans="2:7" s="23" customFormat="1" ht="12.75" x14ac:dyDescent="0.2">
      <c r="B554" s="14"/>
      <c r="C554" s="14"/>
      <c r="D554" s="14"/>
      <c r="E554" s="14"/>
      <c r="F554" s="14"/>
      <c r="G554" s="14"/>
    </row>
    <row r="555" spans="2:7" s="23" customFormat="1" ht="12.75" x14ac:dyDescent="0.2">
      <c r="B555" s="14"/>
      <c r="C555" s="14"/>
      <c r="D555" s="14"/>
      <c r="E555" s="14"/>
      <c r="F555" s="14"/>
      <c r="G555" s="14"/>
    </row>
    <row r="556" spans="2:7" s="23" customFormat="1" ht="12.75" x14ac:dyDescent="0.2">
      <c r="B556" s="14"/>
      <c r="C556" s="14"/>
      <c r="D556" s="14"/>
      <c r="E556" s="14"/>
      <c r="F556" s="14"/>
      <c r="G556" s="14"/>
    </row>
    <row r="557" spans="2:7" s="23" customFormat="1" ht="12.75" x14ac:dyDescent="0.2">
      <c r="B557" s="14"/>
      <c r="C557" s="14"/>
      <c r="D557" s="14"/>
      <c r="E557" s="14"/>
      <c r="F557" s="14"/>
      <c r="G557" s="14"/>
    </row>
    <row r="558" spans="2:7" s="23" customFormat="1" ht="12.75" x14ac:dyDescent="0.2">
      <c r="B558" s="14"/>
      <c r="C558" s="14"/>
      <c r="D558" s="14"/>
      <c r="E558" s="14"/>
      <c r="F558" s="14"/>
      <c r="G558" s="14"/>
    </row>
    <row r="559" spans="2:7" s="23" customFormat="1" ht="12.75" x14ac:dyDescent="0.2">
      <c r="B559" s="14"/>
      <c r="C559" s="14"/>
      <c r="D559" s="14"/>
      <c r="E559" s="14"/>
      <c r="F559" s="14"/>
      <c r="G559" s="14"/>
    </row>
    <row r="560" spans="2:7" s="23" customFormat="1" ht="12.75" x14ac:dyDescent="0.2">
      <c r="B560" s="14"/>
      <c r="C560" s="14"/>
      <c r="D560" s="14"/>
      <c r="E560" s="14"/>
      <c r="F560" s="14"/>
      <c r="G560" s="14"/>
    </row>
    <row r="561" spans="2:7" s="23" customFormat="1" ht="12.75" x14ac:dyDescent="0.2">
      <c r="B561" s="14"/>
      <c r="C561" s="14"/>
      <c r="D561" s="14"/>
      <c r="E561" s="14"/>
      <c r="F561" s="14"/>
      <c r="G561" s="14"/>
    </row>
    <row r="562" spans="2:7" s="23" customFormat="1" ht="12.75" x14ac:dyDescent="0.2">
      <c r="B562" s="14"/>
      <c r="C562" s="14"/>
      <c r="D562" s="14"/>
      <c r="E562" s="14"/>
      <c r="F562" s="14"/>
      <c r="G562" s="14"/>
    </row>
    <row r="563" spans="2:7" s="23" customFormat="1" ht="12.75" x14ac:dyDescent="0.2">
      <c r="B563" s="14"/>
      <c r="C563" s="14"/>
      <c r="D563" s="14"/>
      <c r="E563" s="14"/>
      <c r="F563" s="14"/>
      <c r="G563" s="14"/>
    </row>
    <row r="564" spans="2:7" s="23" customFormat="1" ht="12.75" x14ac:dyDescent="0.2">
      <c r="B564" s="14"/>
      <c r="C564" s="14"/>
      <c r="D564" s="14"/>
      <c r="E564" s="14"/>
      <c r="F564" s="14"/>
      <c r="G564" s="14"/>
    </row>
    <row r="565" spans="2:7" s="23" customFormat="1" ht="12.75" x14ac:dyDescent="0.2">
      <c r="B565" s="14"/>
      <c r="C565" s="14"/>
      <c r="D565" s="14"/>
      <c r="E565" s="14"/>
      <c r="F565" s="14"/>
      <c r="G565" s="14"/>
    </row>
    <row r="566" spans="2:7" s="23" customFormat="1" ht="12.75" x14ac:dyDescent="0.2">
      <c r="B566" s="14"/>
      <c r="C566" s="14"/>
      <c r="D566" s="14"/>
      <c r="E566" s="14"/>
      <c r="F566" s="14"/>
      <c r="G566" s="14"/>
    </row>
    <row r="567" spans="2:7" s="23" customFormat="1" ht="12.75" x14ac:dyDescent="0.2">
      <c r="B567" s="14"/>
      <c r="C567" s="14"/>
      <c r="D567" s="14"/>
      <c r="E567" s="14"/>
      <c r="F567" s="14"/>
      <c r="G567" s="14"/>
    </row>
    <row r="568" spans="2:7" s="23" customFormat="1" ht="12.75" x14ac:dyDescent="0.2">
      <c r="B568" s="14"/>
      <c r="C568" s="14"/>
      <c r="D568" s="14"/>
      <c r="E568" s="14"/>
      <c r="F568" s="14"/>
      <c r="G568" s="14"/>
    </row>
    <row r="569" spans="2:7" s="23" customFormat="1" ht="12.75" x14ac:dyDescent="0.2">
      <c r="B569" s="14"/>
      <c r="C569" s="14"/>
      <c r="D569" s="14"/>
      <c r="E569" s="14"/>
      <c r="F569" s="14"/>
      <c r="G569" s="14"/>
    </row>
    <row r="570" spans="2:7" s="23" customFormat="1" ht="12.75" x14ac:dyDescent="0.2">
      <c r="B570" s="14"/>
      <c r="C570" s="14"/>
      <c r="D570" s="14"/>
      <c r="E570" s="14"/>
      <c r="F570" s="14"/>
      <c r="G570" s="14"/>
    </row>
    <row r="571" spans="2:7" s="23" customFormat="1" ht="12.75" x14ac:dyDescent="0.2">
      <c r="B571" s="14"/>
      <c r="C571" s="14"/>
      <c r="D571" s="14"/>
      <c r="E571" s="14"/>
      <c r="F571" s="14"/>
      <c r="G571" s="14"/>
    </row>
    <row r="572" spans="2:7" s="23" customFormat="1" ht="12.75" x14ac:dyDescent="0.2">
      <c r="B572" s="14"/>
      <c r="C572" s="14"/>
      <c r="D572" s="14"/>
      <c r="E572" s="14"/>
      <c r="F572" s="14"/>
      <c r="G572" s="14"/>
    </row>
    <row r="573" spans="2:7" s="23" customFormat="1" ht="12.75" x14ac:dyDescent="0.2">
      <c r="B573" s="14"/>
      <c r="C573" s="14"/>
      <c r="D573" s="14"/>
      <c r="E573" s="14"/>
      <c r="F573" s="14"/>
      <c r="G573" s="14"/>
    </row>
    <row r="574" spans="2:7" s="23" customFormat="1" ht="12.75" x14ac:dyDescent="0.2">
      <c r="B574" s="14"/>
      <c r="C574" s="14"/>
      <c r="D574" s="14"/>
      <c r="E574" s="14"/>
      <c r="F574" s="14"/>
      <c r="G574" s="14"/>
    </row>
    <row r="575" spans="2:7" s="23" customFormat="1" ht="12.75" x14ac:dyDescent="0.2">
      <c r="B575" s="14"/>
      <c r="C575" s="14"/>
      <c r="D575" s="14"/>
      <c r="E575" s="14"/>
      <c r="F575" s="14"/>
      <c r="G575" s="14"/>
    </row>
    <row r="576" spans="2:7" s="23" customFormat="1" ht="12.75" x14ac:dyDescent="0.2">
      <c r="B576" s="14"/>
      <c r="C576" s="14"/>
      <c r="D576" s="14"/>
      <c r="E576" s="14"/>
      <c r="F576" s="14"/>
      <c r="G576" s="14"/>
    </row>
    <row r="577" spans="2:7" s="23" customFormat="1" ht="12.75" x14ac:dyDescent="0.2">
      <c r="B577" s="14"/>
      <c r="C577" s="14"/>
      <c r="D577" s="14"/>
      <c r="E577" s="14"/>
      <c r="F577" s="14"/>
      <c r="G577" s="14"/>
    </row>
    <row r="578" spans="2:7" s="23" customFormat="1" ht="12.75" x14ac:dyDescent="0.2">
      <c r="B578" s="14"/>
      <c r="C578" s="14"/>
      <c r="D578" s="14"/>
      <c r="E578" s="14"/>
      <c r="F578" s="14"/>
      <c r="G578" s="14"/>
    </row>
    <row r="579" spans="2:7" s="23" customFormat="1" ht="12.75" x14ac:dyDescent="0.2">
      <c r="B579" s="14"/>
      <c r="C579" s="14"/>
      <c r="D579" s="14"/>
      <c r="E579" s="14"/>
      <c r="F579" s="14"/>
      <c r="G579" s="14"/>
    </row>
    <row r="580" spans="2:7" s="23" customFormat="1" ht="12.75" x14ac:dyDescent="0.2">
      <c r="B580" s="14"/>
      <c r="C580" s="14"/>
      <c r="D580" s="14"/>
      <c r="E580" s="14"/>
      <c r="F580" s="14"/>
      <c r="G580" s="14"/>
    </row>
    <row r="581" spans="2:7" s="23" customFormat="1" ht="12.75" x14ac:dyDescent="0.2">
      <c r="B581" s="14"/>
      <c r="C581" s="14"/>
      <c r="D581" s="14"/>
      <c r="E581" s="14"/>
      <c r="F581" s="14"/>
      <c r="G581" s="14"/>
    </row>
    <row r="582" spans="2:7" s="23" customFormat="1" ht="12.75" x14ac:dyDescent="0.2">
      <c r="B582" s="14"/>
      <c r="C582" s="14"/>
      <c r="D582" s="14"/>
      <c r="E582" s="14"/>
      <c r="F582" s="14"/>
      <c r="G582" s="14"/>
    </row>
    <row r="583" spans="2:7" s="23" customFormat="1" ht="12.75" x14ac:dyDescent="0.2">
      <c r="B583" s="14"/>
      <c r="C583" s="14"/>
      <c r="D583" s="14"/>
      <c r="E583" s="14"/>
      <c r="F583" s="14"/>
      <c r="G583" s="14"/>
    </row>
    <row r="584" spans="2:7" s="23" customFormat="1" ht="12.75" x14ac:dyDescent="0.2">
      <c r="B584" s="14"/>
      <c r="C584" s="14"/>
      <c r="D584" s="14"/>
      <c r="E584" s="14"/>
      <c r="F584" s="14"/>
      <c r="G584" s="14"/>
    </row>
    <row r="585" spans="2:7" s="23" customFormat="1" ht="12.75" x14ac:dyDescent="0.2">
      <c r="B585" s="14"/>
      <c r="C585" s="14"/>
      <c r="D585" s="14"/>
      <c r="E585" s="14"/>
      <c r="F585" s="14"/>
      <c r="G585" s="14"/>
    </row>
    <row r="586" spans="2:7" s="23" customFormat="1" ht="12.75" x14ac:dyDescent="0.2">
      <c r="B586" s="14"/>
      <c r="C586" s="14"/>
      <c r="D586" s="14"/>
      <c r="E586" s="14"/>
      <c r="F586" s="14"/>
      <c r="G586" s="14"/>
    </row>
    <row r="587" spans="2:7" s="23" customFormat="1" ht="12.75" x14ac:dyDescent="0.2">
      <c r="B587" s="14"/>
      <c r="C587" s="14"/>
      <c r="D587" s="14"/>
      <c r="E587" s="14"/>
      <c r="F587" s="14"/>
      <c r="G587" s="14"/>
    </row>
    <row r="588" spans="2:7" s="23" customFormat="1" ht="12.75" x14ac:dyDescent="0.2">
      <c r="B588" s="14"/>
      <c r="C588" s="14"/>
      <c r="D588" s="14"/>
      <c r="E588" s="14"/>
      <c r="F588" s="14"/>
      <c r="G588" s="14"/>
    </row>
    <row r="589" spans="2:7" s="23" customFormat="1" ht="12.75" x14ac:dyDescent="0.2">
      <c r="B589" s="14"/>
      <c r="C589" s="14"/>
      <c r="D589" s="14"/>
      <c r="E589" s="14"/>
      <c r="F589" s="14"/>
      <c r="G589" s="14"/>
    </row>
    <row r="590" spans="2:7" s="23" customFormat="1" ht="12.75" x14ac:dyDescent="0.2">
      <c r="B590" s="14"/>
      <c r="C590" s="14"/>
      <c r="D590" s="14"/>
      <c r="E590" s="14"/>
      <c r="F590" s="14"/>
      <c r="G590" s="14"/>
    </row>
    <row r="591" spans="2:7" s="23" customFormat="1" ht="12.75" x14ac:dyDescent="0.2">
      <c r="B591" s="14"/>
      <c r="C591" s="14"/>
      <c r="D591" s="14"/>
      <c r="E591" s="14"/>
      <c r="F591" s="14"/>
      <c r="G591" s="14"/>
    </row>
    <row r="592" spans="2:7" s="23" customFormat="1" ht="12.75" x14ac:dyDescent="0.2">
      <c r="B592" s="14"/>
      <c r="C592" s="14"/>
      <c r="D592" s="14"/>
      <c r="E592" s="14"/>
      <c r="F592" s="14"/>
      <c r="G592" s="14"/>
    </row>
    <row r="593" spans="2:7" s="23" customFormat="1" ht="12.75" x14ac:dyDescent="0.2">
      <c r="B593" s="14"/>
      <c r="C593" s="14"/>
      <c r="D593" s="14"/>
      <c r="E593" s="14"/>
      <c r="F593" s="14"/>
      <c r="G593" s="14"/>
    </row>
    <row r="594" spans="2:7" s="23" customFormat="1" ht="12.75" x14ac:dyDescent="0.2">
      <c r="B594" s="14"/>
      <c r="C594" s="14"/>
      <c r="D594" s="14"/>
      <c r="E594" s="14"/>
      <c r="F594" s="14"/>
      <c r="G594" s="14"/>
    </row>
    <row r="595" spans="2:7" s="23" customFormat="1" ht="12.75" x14ac:dyDescent="0.2">
      <c r="B595" s="14"/>
      <c r="C595" s="14"/>
      <c r="D595" s="14"/>
      <c r="E595" s="14"/>
      <c r="F595" s="14"/>
      <c r="G595" s="14"/>
    </row>
    <row r="596" spans="2:7" s="23" customFormat="1" ht="12.75" x14ac:dyDescent="0.2">
      <c r="B596" s="14"/>
      <c r="C596" s="14"/>
      <c r="D596" s="14"/>
      <c r="E596" s="14"/>
      <c r="F596" s="14"/>
      <c r="G596" s="14"/>
    </row>
    <row r="597" spans="2:7" s="23" customFormat="1" ht="12.75" x14ac:dyDescent="0.2">
      <c r="B597" s="14"/>
      <c r="C597" s="14"/>
      <c r="D597" s="14"/>
      <c r="E597" s="14"/>
      <c r="F597" s="14"/>
      <c r="G597" s="14"/>
    </row>
    <row r="598" spans="2:7" s="23" customFormat="1" ht="12.75" x14ac:dyDescent="0.2">
      <c r="B598" s="14"/>
      <c r="C598" s="14"/>
      <c r="D598" s="14"/>
      <c r="E598" s="14"/>
      <c r="F598" s="14"/>
      <c r="G598" s="14"/>
    </row>
    <row r="599" spans="2:7" s="23" customFormat="1" ht="12.75" x14ac:dyDescent="0.2">
      <c r="B599" s="14"/>
      <c r="C599" s="14"/>
      <c r="D599" s="14"/>
      <c r="E599" s="14"/>
      <c r="F599" s="14"/>
      <c r="G599" s="14"/>
    </row>
    <row r="600" spans="2:7" s="23" customFormat="1" ht="12.75" x14ac:dyDescent="0.2">
      <c r="B600" s="14"/>
      <c r="C600" s="14"/>
      <c r="D600" s="14"/>
      <c r="E600" s="14"/>
      <c r="F600" s="14"/>
      <c r="G600" s="14"/>
    </row>
    <row r="601" spans="2:7" s="23" customFormat="1" ht="12.75" x14ac:dyDescent="0.2">
      <c r="B601" s="14"/>
      <c r="C601" s="14"/>
      <c r="D601" s="14"/>
      <c r="E601" s="14"/>
      <c r="F601" s="14"/>
      <c r="G601" s="14"/>
    </row>
    <row r="602" spans="2:7" s="23" customFormat="1" ht="12.75" x14ac:dyDescent="0.2">
      <c r="B602" s="14"/>
      <c r="C602" s="14"/>
      <c r="D602" s="14"/>
      <c r="E602" s="14"/>
      <c r="F602" s="14"/>
      <c r="G602" s="14"/>
    </row>
    <row r="603" spans="2:7" s="23" customFormat="1" ht="12.75" x14ac:dyDescent="0.2">
      <c r="B603" s="14"/>
      <c r="C603" s="14"/>
      <c r="D603" s="14"/>
      <c r="E603" s="14"/>
      <c r="F603" s="14"/>
      <c r="G603" s="14"/>
    </row>
    <row r="604" spans="2:7" s="23" customFormat="1" ht="12.75" x14ac:dyDescent="0.2">
      <c r="B604" s="14"/>
      <c r="C604" s="14"/>
      <c r="D604" s="14"/>
      <c r="E604" s="14"/>
      <c r="F604" s="14"/>
      <c r="G604" s="14"/>
    </row>
    <row r="605" spans="2:7" s="23" customFormat="1" ht="12.75" x14ac:dyDescent="0.2">
      <c r="B605" s="14"/>
      <c r="C605" s="14"/>
      <c r="D605" s="14"/>
      <c r="E605" s="14"/>
      <c r="F605" s="14"/>
      <c r="G605" s="14"/>
    </row>
    <row r="606" spans="2:7" s="23" customFormat="1" ht="12.75" x14ac:dyDescent="0.2">
      <c r="B606" s="14"/>
      <c r="C606" s="14"/>
      <c r="D606" s="14"/>
      <c r="E606" s="14"/>
      <c r="F606" s="14"/>
      <c r="G606" s="14"/>
    </row>
    <row r="607" spans="2:7" s="23" customFormat="1" ht="12.75" x14ac:dyDescent="0.2">
      <c r="B607" s="14"/>
      <c r="C607" s="14"/>
      <c r="D607" s="14"/>
      <c r="E607" s="14"/>
      <c r="F607" s="14"/>
      <c r="G607" s="14"/>
    </row>
    <row r="608" spans="2:7" s="23" customFormat="1" ht="12.75" x14ac:dyDescent="0.2">
      <c r="B608" s="14"/>
      <c r="C608" s="14"/>
      <c r="D608" s="14"/>
      <c r="E608" s="14"/>
      <c r="F608" s="14"/>
      <c r="G608" s="14"/>
    </row>
    <row r="609" spans="2:7" s="23" customFormat="1" ht="12.75" x14ac:dyDescent="0.2">
      <c r="B609" s="14"/>
      <c r="C609" s="14"/>
      <c r="D609" s="14"/>
      <c r="E609" s="14"/>
      <c r="F609" s="14"/>
      <c r="G609" s="14"/>
    </row>
    <row r="610" spans="2:7" s="23" customFormat="1" ht="12.75" x14ac:dyDescent="0.2">
      <c r="B610" s="14"/>
      <c r="C610" s="14"/>
      <c r="D610" s="14"/>
      <c r="E610" s="14"/>
      <c r="F610" s="14"/>
      <c r="G610" s="14"/>
    </row>
    <row r="611" spans="2:7" s="23" customFormat="1" ht="12.75" x14ac:dyDescent="0.2">
      <c r="B611" s="14"/>
      <c r="C611" s="14"/>
      <c r="D611" s="14"/>
      <c r="E611" s="14"/>
      <c r="F611" s="14"/>
      <c r="G611" s="14"/>
    </row>
    <row r="612" spans="2:7" s="23" customFormat="1" ht="12.75" x14ac:dyDescent="0.2">
      <c r="B612" s="14"/>
      <c r="C612" s="14"/>
      <c r="D612" s="14"/>
      <c r="E612" s="14"/>
      <c r="F612" s="14"/>
      <c r="G612" s="14"/>
    </row>
    <row r="613" spans="2:7" s="23" customFormat="1" ht="12.75" x14ac:dyDescent="0.2">
      <c r="B613" s="14"/>
      <c r="C613" s="14"/>
      <c r="D613" s="14"/>
      <c r="E613" s="14"/>
      <c r="F613" s="14"/>
      <c r="G613" s="14"/>
    </row>
    <row r="614" spans="2:7" s="23" customFormat="1" ht="12.75" x14ac:dyDescent="0.2">
      <c r="B614" s="14"/>
      <c r="C614" s="14"/>
      <c r="D614" s="14"/>
      <c r="E614" s="14"/>
      <c r="F614" s="14"/>
      <c r="G614" s="14"/>
    </row>
    <row r="615" spans="2:7" s="23" customFormat="1" ht="12.75" x14ac:dyDescent="0.2">
      <c r="B615" s="14"/>
      <c r="C615" s="14"/>
      <c r="D615" s="14"/>
      <c r="E615" s="14"/>
      <c r="F615" s="14"/>
      <c r="G615" s="14"/>
    </row>
    <row r="616" spans="2:7" s="23" customFormat="1" ht="12.75" x14ac:dyDescent="0.2">
      <c r="B616" s="14"/>
      <c r="C616" s="14"/>
      <c r="D616" s="14"/>
      <c r="E616" s="14"/>
      <c r="F616" s="14"/>
      <c r="G616" s="14"/>
    </row>
    <row r="617" spans="2:7" s="23" customFormat="1" ht="12.75" x14ac:dyDescent="0.2">
      <c r="B617" s="14"/>
      <c r="C617" s="14"/>
      <c r="D617" s="14"/>
      <c r="E617" s="14"/>
      <c r="F617" s="14"/>
      <c r="G617" s="14"/>
    </row>
    <row r="618" spans="2:7" s="23" customFormat="1" ht="12.75" x14ac:dyDescent="0.2">
      <c r="B618" s="14"/>
      <c r="C618" s="14"/>
      <c r="D618" s="14"/>
      <c r="E618" s="14"/>
      <c r="F618" s="14"/>
      <c r="G618" s="14"/>
    </row>
    <row r="619" spans="2:7" s="23" customFormat="1" ht="12.75" x14ac:dyDescent="0.2">
      <c r="B619" s="14"/>
      <c r="C619" s="14"/>
      <c r="D619" s="14"/>
      <c r="E619" s="14"/>
      <c r="F619" s="14"/>
      <c r="G619" s="14"/>
    </row>
    <row r="620" spans="2:7" s="23" customFormat="1" ht="12.75" x14ac:dyDescent="0.2">
      <c r="B620" s="14"/>
      <c r="C620" s="14"/>
      <c r="D620" s="14"/>
      <c r="E620" s="14"/>
      <c r="F620" s="14"/>
      <c r="G620" s="14"/>
    </row>
    <row r="621" spans="2:7" s="23" customFormat="1" ht="12.75" x14ac:dyDescent="0.2">
      <c r="B621" s="14"/>
      <c r="C621" s="14"/>
      <c r="D621" s="14"/>
      <c r="E621" s="14"/>
      <c r="F621" s="14"/>
      <c r="G621" s="14"/>
    </row>
    <row r="622" spans="2:7" s="23" customFormat="1" ht="12.75" x14ac:dyDescent="0.2">
      <c r="B622" s="14"/>
      <c r="C622" s="14"/>
      <c r="D622" s="14"/>
      <c r="E622" s="14"/>
      <c r="F622" s="14"/>
      <c r="G622" s="14"/>
    </row>
    <row r="623" spans="2:7" s="23" customFormat="1" ht="12.75" x14ac:dyDescent="0.2">
      <c r="B623" s="14"/>
      <c r="C623" s="14"/>
      <c r="D623" s="14"/>
      <c r="E623" s="14"/>
      <c r="F623" s="14"/>
      <c r="G623" s="14"/>
    </row>
    <row r="624" spans="2:7" s="23" customFormat="1" ht="12.75" x14ac:dyDescent="0.2">
      <c r="B624" s="14"/>
      <c r="C624" s="14"/>
      <c r="D624" s="14"/>
      <c r="E624" s="14"/>
      <c r="F624" s="14"/>
      <c r="G624" s="14"/>
    </row>
    <row r="625" spans="2:7" s="23" customFormat="1" ht="12.75" x14ac:dyDescent="0.2">
      <c r="B625" s="14"/>
      <c r="C625" s="14"/>
      <c r="D625" s="14"/>
      <c r="E625" s="14"/>
      <c r="F625" s="14"/>
      <c r="G625" s="14"/>
    </row>
    <row r="626" spans="2:7" s="23" customFormat="1" ht="12.75" x14ac:dyDescent="0.2">
      <c r="B626" s="14"/>
      <c r="C626" s="14"/>
      <c r="D626" s="14"/>
      <c r="E626" s="14"/>
      <c r="F626" s="14"/>
      <c r="G626" s="14"/>
    </row>
    <row r="627" spans="2:7" s="23" customFormat="1" ht="12.75" x14ac:dyDescent="0.2">
      <c r="B627" s="14"/>
      <c r="C627" s="14"/>
      <c r="D627" s="14"/>
      <c r="E627" s="14"/>
      <c r="F627" s="14"/>
      <c r="G627" s="14"/>
    </row>
    <row r="628" spans="2:7" s="23" customFormat="1" ht="12.75" x14ac:dyDescent="0.2">
      <c r="B628" s="14"/>
      <c r="C628" s="14"/>
      <c r="D628" s="14"/>
      <c r="E628" s="14"/>
      <c r="F628" s="14"/>
      <c r="G628" s="14"/>
    </row>
    <row r="629" spans="2:7" s="23" customFormat="1" ht="12.75" x14ac:dyDescent="0.2">
      <c r="B629" s="14"/>
      <c r="C629" s="14"/>
      <c r="D629" s="14"/>
      <c r="E629" s="14"/>
      <c r="F629" s="14"/>
      <c r="G629" s="14"/>
    </row>
    <row r="630" spans="2:7" s="23" customFormat="1" ht="12.75" x14ac:dyDescent="0.2">
      <c r="B630" s="14"/>
      <c r="C630" s="14"/>
      <c r="D630" s="14"/>
      <c r="E630" s="14"/>
      <c r="F630" s="14"/>
      <c r="G630" s="14"/>
    </row>
    <row r="631" spans="2:7" s="23" customFormat="1" ht="12.75" x14ac:dyDescent="0.2">
      <c r="B631" s="14"/>
      <c r="C631" s="14"/>
      <c r="D631" s="14"/>
      <c r="E631" s="14"/>
      <c r="F631" s="14"/>
      <c r="G631" s="14"/>
    </row>
    <row r="632" spans="2:7" s="23" customFormat="1" ht="12.75" x14ac:dyDescent="0.2">
      <c r="B632" s="14"/>
      <c r="C632" s="14"/>
      <c r="D632" s="14"/>
      <c r="E632" s="14"/>
      <c r="F632" s="14"/>
      <c r="G632" s="14"/>
    </row>
    <row r="633" spans="2:7" s="23" customFormat="1" ht="12.75" x14ac:dyDescent="0.2">
      <c r="B633" s="14"/>
      <c r="C633" s="14"/>
      <c r="D633" s="14"/>
      <c r="E633" s="14"/>
      <c r="F633" s="14"/>
      <c r="G633" s="14"/>
    </row>
    <row r="634" spans="2:7" s="23" customFormat="1" ht="12.75" x14ac:dyDescent="0.2">
      <c r="B634" s="14"/>
      <c r="C634" s="14"/>
      <c r="D634" s="14"/>
      <c r="E634" s="14"/>
      <c r="F634" s="14"/>
      <c r="G634" s="14"/>
    </row>
    <row r="635" spans="2:7" s="23" customFormat="1" ht="12.75" x14ac:dyDescent="0.2">
      <c r="B635" s="14"/>
      <c r="C635" s="14"/>
      <c r="D635" s="14"/>
      <c r="E635" s="14"/>
      <c r="F635" s="14"/>
      <c r="G635" s="14"/>
    </row>
    <row r="636" spans="2:7" s="23" customFormat="1" ht="12.75" x14ac:dyDescent="0.2">
      <c r="B636" s="14"/>
      <c r="C636" s="14"/>
      <c r="D636" s="14"/>
      <c r="E636" s="14"/>
      <c r="F636" s="14"/>
      <c r="G636" s="14"/>
    </row>
    <row r="637" spans="2:7" s="23" customFormat="1" ht="12.75" x14ac:dyDescent="0.2">
      <c r="B637" s="14"/>
      <c r="C637" s="14"/>
      <c r="D637" s="14"/>
      <c r="E637" s="14"/>
      <c r="F637" s="14"/>
      <c r="G637" s="14"/>
    </row>
    <row r="638" spans="2:7" s="23" customFormat="1" ht="12.75" x14ac:dyDescent="0.2">
      <c r="B638" s="14"/>
      <c r="C638" s="14"/>
      <c r="D638" s="14"/>
      <c r="E638" s="14"/>
      <c r="F638" s="14"/>
      <c r="G638" s="14"/>
    </row>
    <row r="639" spans="2:7" s="23" customFormat="1" ht="12.75" x14ac:dyDescent="0.2">
      <c r="B639" s="14"/>
      <c r="C639" s="14"/>
      <c r="D639" s="14"/>
      <c r="E639" s="14"/>
      <c r="F639" s="14"/>
      <c r="G639" s="14"/>
    </row>
    <row r="640" spans="2:7" s="23" customFormat="1" ht="12.75" x14ac:dyDescent="0.2">
      <c r="B640" s="14"/>
      <c r="C640" s="14"/>
      <c r="D640" s="14"/>
      <c r="E640" s="14"/>
      <c r="F640" s="14"/>
      <c r="G640" s="14"/>
    </row>
    <row r="641" spans="2:7" s="23" customFormat="1" ht="12.75" x14ac:dyDescent="0.2">
      <c r="B641" s="14"/>
      <c r="C641" s="14"/>
      <c r="D641" s="14"/>
      <c r="E641" s="14"/>
      <c r="F641" s="14"/>
      <c r="G641" s="14"/>
    </row>
    <row r="642" spans="2:7" s="23" customFormat="1" ht="12.75" x14ac:dyDescent="0.2">
      <c r="B642" s="14"/>
      <c r="C642" s="14"/>
      <c r="D642" s="14"/>
      <c r="E642" s="14"/>
      <c r="F642" s="14"/>
      <c r="G642" s="14"/>
    </row>
    <row r="643" spans="2:7" s="23" customFormat="1" ht="12.75" x14ac:dyDescent="0.2">
      <c r="B643" s="14"/>
      <c r="C643" s="14"/>
      <c r="D643" s="14"/>
      <c r="E643" s="14"/>
      <c r="F643" s="14"/>
      <c r="G643" s="14"/>
    </row>
    <row r="644" spans="2:7" s="23" customFormat="1" ht="12.75" x14ac:dyDescent="0.2">
      <c r="B644" s="14"/>
      <c r="C644" s="14"/>
      <c r="D644" s="14"/>
      <c r="E644" s="14"/>
      <c r="F644" s="14"/>
      <c r="G644" s="14"/>
    </row>
    <row r="645" spans="2:7" s="23" customFormat="1" ht="12.75" x14ac:dyDescent="0.2">
      <c r="B645" s="14"/>
      <c r="C645" s="14"/>
      <c r="D645" s="14"/>
      <c r="E645" s="14"/>
      <c r="F645" s="14"/>
      <c r="G645" s="14"/>
    </row>
    <row r="646" spans="2:7" s="23" customFormat="1" ht="12.75" x14ac:dyDescent="0.2">
      <c r="B646" s="14"/>
      <c r="C646" s="14"/>
      <c r="D646" s="14"/>
      <c r="E646" s="14"/>
      <c r="F646" s="14"/>
      <c r="G646" s="14"/>
    </row>
    <row r="647" spans="2:7" s="23" customFormat="1" ht="12.75" x14ac:dyDescent="0.2">
      <c r="B647" s="14"/>
      <c r="C647" s="14"/>
      <c r="D647" s="14"/>
      <c r="E647" s="14"/>
      <c r="F647" s="14"/>
      <c r="G647" s="14"/>
    </row>
    <row r="648" spans="2:7" s="23" customFormat="1" ht="12.75" x14ac:dyDescent="0.2">
      <c r="B648" s="14"/>
      <c r="C648" s="14"/>
      <c r="D648" s="14"/>
      <c r="E648" s="14"/>
      <c r="F648" s="14"/>
      <c r="G648" s="14"/>
    </row>
    <row r="649" spans="2:7" s="23" customFormat="1" ht="12.75" x14ac:dyDescent="0.2">
      <c r="B649" s="14"/>
      <c r="C649" s="14"/>
      <c r="D649" s="14"/>
      <c r="E649" s="14"/>
      <c r="F649" s="14"/>
      <c r="G649" s="14"/>
    </row>
    <row r="650" spans="2:7" s="23" customFormat="1" ht="12.75" x14ac:dyDescent="0.2">
      <c r="B650" s="14"/>
      <c r="C650" s="14"/>
      <c r="D650" s="14"/>
      <c r="E650" s="14"/>
      <c r="F650" s="14"/>
      <c r="G650" s="14"/>
    </row>
    <row r="651" spans="2:7" s="23" customFormat="1" ht="12.75" x14ac:dyDescent="0.2">
      <c r="B651" s="14"/>
      <c r="C651" s="14"/>
      <c r="D651" s="14"/>
      <c r="E651" s="14"/>
      <c r="F651" s="14"/>
      <c r="G651" s="14"/>
    </row>
    <row r="652" spans="2:7" s="23" customFormat="1" ht="12.75" x14ac:dyDescent="0.2">
      <c r="B652" s="14"/>
      <c r="C652" s="14"/>
      <c r="D652" s="14"/>
      <c r="E652" s="14"/>
      <c r="F652" s="14"/>
      <c r="G652" s="14"/>
    </row>
    <row r="653" spans="2:7" s="23" customFormat="1" ht="12.75" x14ac:dyDescent="0.2">
      <c r="B653" s="14"/>
      <c r="C653" s="14"/>
      <c r="D653" s="14"/>
      <c r="E653" s="14"/>
      <c r="F653" s="14"/>
      <c r="G653" s="14"/>
    </row>
    <row r="654" spans="2:7" s="23" customFormat="1" ht="12.75" x14ac:dyDescent="0.2">
      <c r="B654" s="14"/>
      <c r="C654" s="14"/>
      <c r="D654" s="14"/>
      <c r="E654" s="14"/>
      <c r="F654" s="14"/>
      <c r="G654" s="14"/>
    </row>
    <row r="655" spans="2:7" s="23" customFormat="1" ht="12.75" x14ac:dyDescent="0.2">
      <c r="B655" s="14"/>
      <c r="C655" s="14"/>
      <c r="D655" s="14"/>
      <c r="E655" s="14"/>
      <c r="F655" s="14"/>
      <c r="G655" s="14"/>
    </row>
    <row r="656" spans="2:7" s="23" customFormat="1" ht="12.75" x14ac:dyDescent="0.2">
      <c r="B656" s="14"/>
      <c r="C656" s="14"/>
      <c r="D656" s="14"/>
      <c r="E656" s="14"/>
      <c r="F656" s="14"/>
      <c r="G656" s="14"/>
    </row>
    <row r="657" spans="2:7" s="23" customFormat="1" ht="12.75" x14ac:dyDescent="0.2">
      <c r="B657" s="14"/>
      <c r="C657" s="14"/>
      <c r="D657" s="14"/>
      <c r="E657" s="14"/>
      <c r="F657" s="14"/>
      <c r="G657" s="14"/>
    </row>
    <row r="658" spans="2:7" s="23" customFormat="1" ht="12.75" x14ac:dyDescent="0.2">
      <c r="B658" s="14"/>
      <c r="C658" s="14"/>
      <c r="D658" s="14"/>
      <c r="E658" s="14"/>
      <c r="F658" s="14"/>
      <c r="G658" s="14"/>
    </row>
    <row r="659" spans="2:7" s="23" customFormat="1" ht="12.75" x14ac:dyDescent="0.2">
      <c r="B659" s="14"/>
      <c r="C659" s="14"/>
      <c r="D659" s="14"/>
      <c r="E659" s="14"/>
      <c r="F659" s="14"/>
      <c r="G659" s="14"/>
    </row>
    <row r="660" spans="2:7" s="23" customFormat="1" ht="12.75" x14ac:dyDescent="0.2">
      <c r="B660" s="14"/>
      <c r="C660" s="14"/>
      <c r="D660" s="14"/>
      <c r="E660" s="14"/>
      <c r="F660" s="14"/>
      <c r="G660" s="14"/>
    </row>
    <row r="661" spans="2:7" s="23" customFormat="1" ht="12.75" x14ac:dyDescent="0.2">
      <c r="B661" s="14"/>
      <c r="C661" s="14"/>
      <c r="D661" s="14"/>
      <c r="E661" s="14"/>
      <c r="F661" s="14"/>
      <c r="G661" s="14"/>
    </row>
    <row r="662" spans="2:7" s="23" customFormat="1" ht="12.75" x14ac:dyDescent="0.2">
      <c r="B662" s="14"/>
      <c r="C662" s="14"/>
      <c r="D662" s="14"/>
      <c r="E662" s="14"/>
      <c r="F662" s="14"/>
      <c r="G662" s="14"/>
    </row>
    <row r="663" spans="2:7" s="23" customFormat="1" ht="12.75" x14ac:dyDescent="0.2">
      <c r="B663" s="14"/>
      <c r="C663" s="14"/>
      <c r="D663" s="14"/>
      <c r="E663" s="14"/>
      <c r="F663" s="14"/>
      <c r="G663" s="14"/>
    </row>
    <row r="664" spans="2:7" s="23" customFormat="1" ht="12.75" x14ac:dyDescent="0.2">
      <c r="B664" s="14"/>
      <c r="C664" s="14"/>
      <c r="D664" s="14"/>
      <c r="E664" s="14"/>
      <c r="F664" s="14"/>
      <c r="G664" s="14"/>
    </row>
    <row r="665" spans="2:7" s="23" customFormat="1" ht="12.75" x14ac:dyDescent="0.2">
      <c r="B665" s="14"/>
      <c r="C665" s="14"/>
      <c r="D665" s="14"/>
      <c r="E665" s="14"/>
      <c r="F665" s="14"/>
      <c r="G665" s="14"/>
    </row>
    <row r="666" spans="2:7" s="23" customFormat="1" ht="12.75" x14ac:dyDescent="0.2">
      <c r="B666" s="14"/>
      <c r="C666" s="14"/>
      <c r="D666" s="14"/>
      <c r="E666" s="14"/>
      <c r="F666" s="14"/>
      <c r="G666" s="14"/>
    </row>
    <row r="667" spans="2:7" s="23" customFormat="1" ht="12.75" x14ac:dyDescent="0.2">
      <c r="B667" s="14"/>
      <c r="C667" s="14"/>
      <c r="D667" s="14"/>
      <c r="E667" s="14"/>
      <c r="F667" s="14"/>
      <c r="G667" s="14"/>
    </row>
    <row r="668" spans="2:7" s="23" customFormat="1" ht="12.75" x14ac:dyDescent="0.2">
      <c r="B668" s="14"/>
      <c r="C668" s="14"/>
      <c r="D668" s="14"/>
      <c r="E668" s="14"/>
      <c r="F668" s="14"/>
      <c r="G668" s="14"/>
    </row>
    <row r="669" spans="2:7" s="23" customFormat="1" ht="12.75" x14ac:dyDescent="0.2">
      <c r="B669" s="14"/>
      <c r="C669" s="14"/>
      <c r="D669" s="14"/>
      <c r="E669" s="14"/>
      <c r="F669" s="14"/>
      <c r="G669" s="14"/>
    </row>
    <row r="670" spans="2:7" s="23" customFormat="1" ht="12.75" x14ac:dyDescent="0.2">
      <c r="B670" s="14"/>
      <c r="C670" s="14"/>
      <c r="D670" s="14"/>
      <c r="E670" s="14"/>
      <c r="F670" s="14"/>
      <c r="G670" s="14"/>
    </row>
    <row r="671" spans="2:7" s="23" customFormat="1" ht="12.75" x14ac:dyDescent="0.2">
      <c r="B671" s="14"/>
      <c r="C671" s="14"/>
      <c r="D671" s="14"/>
      <c r="E671" s="14"/>
      <c r="F671" s="14"/>
      <c r="G671" s="14"/>
    </row>
    <row r="672" spans="2:7" s="23" customFormat="1" ht="12.75" x14ac:dyDescent="0.2">
      <c r="B672" s="14"/>
      <c r="C672" s="14"/>
      <c r="D672" s="14"/>
      <c r="E672" s="14"/>
      <c r="F672" s="14"/>
      <c r="G672" s="14"/>
    </row>
    <row r="673" spans="2:7" s="23" customFormat="1" ht="12.75" x14ac:dyDescent="0.2">
      <c r="B673" s="14"/>
      <c r="C673" s="14"/>
      <c r="D673" s="14"/>
      <c r="E673" s="14"/>
      <c r="F673" s="14"/>
      <c r="G673" s="14"/>
    </row>
    <row r="674" spans="2:7" s="23" customFormat="1" ht="12.75" x14ac:dyDescent="0.2">
      <c r="B674" s="14"/>
      <c r="C674" s="14"/>
      <c r="D674" s="14"/>
      <c r="E674" s="14"/>
      <c r="F674" s="14"/>
      <c r="G674" s="14"/>
    </row>
    <row r="675" spans="2:7" s="23" customFormat="1" ht="12.75" x14ac:dyDescent="0.2">
      <c r="B675" s="14"/>
      <c r="C675" s="14"/>
      <c r="D675" s="14"/>
      <c r="E675" s="14"/>
      <c r="F675" s="14"/>
      <c r="G675" s="14"/>
    </row>
    <row r="676" spans="2:7" s="23" customFormat="1" ht="12.75" x14ac:dyDescent="0.2">
      <c r="B676" s="14"/>
      <c r="C676" s="14"/>
      <c r="D676" s="14"/>
      <c r="E676" s="14"/>
      <c r="F676" s="14"/>
      <c r="G676" s="14"/>
    </row>
    <row r="677" spans="2:7" s="23" customFormat="1" ht="12.75" x14ac:dyDescent="0.2">
      <c r="B677" s="14"/>
      <c r="C677" s="14"/>
      <c r="D677" s="14"/>
      <c r="E677" s="14"/>
      <c r="F677" s="14"/>
      <c r="G677" s="14"/>
    </row>
    <row r="678" spans="2:7" s="23" customFormat="1" ht="12.75" x14ac:dyDescent="0.2">
      <c r="B678" s="14"/>
      <c r="C678" s="14"/>
      <c r="D678" s="14"/>
      <c r="E678" s="14"/>
      <c r="F678" s="14"/>
      <c r="G678" s="14"/>
    </row>
    <row r="679" spans="2:7" s="23" customFormat="1" ht="12.75" x14ac:dyDescent="0.2">
      <c r="B679" s="14"/>
      <c r="C679" s="14"/>
      <c r="D679" s="14"/>
      <c r="E679" s="14"/>
      <c r="F679" s="14"/>
      <c r="G679" s="14"/>
    </row>
    <row r="680" spans="2:7" s="23" customFormat="1" ht="12.75" x14ac:dyDescent="0.2">
      <c r="B680" s="14"/>
      <c r="C680" s="14"/>
      <c r="D680" s="14"/>
      <c r="E680" s="14"/>
      <c r="F680" s="14"/>
      <c r="G680" s="14"/>
    </row>
    <row r="681" spans="2:7" s="23" customFormat="1" ht="12.75" x14ac:dyDescent="0.2">
      <c r="B681" s="14"/>
      <c r="C681" s="14"/>
      <c r="D681" s="14"/>
      <c r="E681" s="14"/>
      <c r="F681" s="14"/>
      <c r="G681" s="14"/>
    </row>
    <row r="682" spans="2:7" s="23" customFormat="1" ht="12.75" x14ac:dyDescent="0.2">
      <c r="B682" s="14"/>
      <c r="C682" s="14"/>
      <c r="D682" s="14"/>
      <c r="E682" s="14"/>
      <c r="F682" s="14"/>
      <c r="G682" s="14"/>
    </row>
    <row r="683" spans="2:7" s="23" customFormat="1" ht="12.75" x14ac:dyDescent="0.2">
      <c r="B683" s="14"/>
      <c r="C683" s="14"/>
      <c r="D683" s="14"/>
      <c r="E683" s="14"/>
      <c r="F683" s="14"/>
      <c r="G683" s="14"/>
    </row>
    <row r="684" spans="2:7" s="23" customFormat="1" ht="12.75" x14ac:dyDescent="0.2">
      <c r="B684" s="14"/>
      <c r="C684" s="14"/>
      <c r="D684" s="14"/>
      <c r="E684" s="14"/>
      <c r="F684" s="14"/>
      <c r="G684" s="14"/>
    </row>
    <row r="685" spans="2:7" s="23" customFormat="1" ht="12.75" x14ac:dyDescent="0.2">
      <c r="B685" s="14"/>
      <c r="C685" s="14"/>
      <c r="D685" s="14"/>
      <c r="E685" s="14"/>
      <c r="F685" s="14"/>
      <c r="G685" s="14"/>
    </row>
    <row r="686" spans="2:7" s="23" customFormat="1" ht="12.75" x14ac:dyDescent="0.2">
      <c r="B686" s="14"/>
      <c r="C686" s="14"/>
      <c r="D686" s="14"/>
      <c r="E686" s="14"/>
      <c r="F686" s="14"/>
      <c r="G686" s="14"/>
    </row>
    <row r="687" spans="2:7" s="23" customFormat="1" ht="12.75" x14ac:dyDescent="0.2">
      <c r="B687" s="14"/>
      <c r="C687" s="14"/>
      <c r="D687" s="14"/>
      <c r="E687" s="14"/>
      <c r="F687" s="14"/>
      <c r="G687" s="14"/>
    </row>
    <row r="688" spans="2:7" s="23" customFormat="1" ht="12.75" x14ac:dyDescent="0.2">
      <c r="B688" s="14"/>
      <c r="C688" s="14"/>
      <c r="D688" s="14"/>
      <c r="E688" s="14"/>
      <c r="F688" s="14"/>
      <c r="G688" s="14"/>
    </row>
    <row r="689" spans="2:7" s="23" customFormat="1" ht="12.75" x14ac:dyDescent="0.2">
      <c r="B689" s="14"/>
      <c r="C689" s="14"/>
      <c r="D689" s="14"/>
      <c r="E689" s="14"/>
      <c r="F689" s="14"/>
      <c r="G689" s="14"/>
    </row>
    <row r="690" spans="2:7" s="23" customFormat="1" ht="12.75" x14ac:dyDescent="0.2">
      <c r="B690" s="14"/>
      <c r="C690" s="14"/>
      <c r="D690" s="14"/>
      <c r="E690" s="14"/>
      <c r="F690" s="14"/>
      <c r="G690" s="14"/>
    </row>
    <row r="691" spans="2:7" s="23" customFormat="1" ht="12.75" x14ac:dyDescent="0.2">
      <c r="B691" s="14"/>
      <c r="C691" s="14"/>
      <c r="D691" s="14"/>
      <c r="E691" s="14"/>
      <c r="F691" s="14"/>
      <c r="G691" s="14"/>
    </row>
    <row r="692" spans="2:7" s="23" customFormat="1" ht="12.75" x14ac:dyDescent="0.2">
      <c r="B692" s="14"/>
      <c r="C692" s="14"/>
      <c r="D692" s="14"/>
      <c r="E692" s="14"/>
      <c r="F692" s="14"/>
      <c r="G692" s="14"/>
    </row>
    <row r="693" spans="2:7" s="23" customFormat="1" ht="12.75" x14ac:dyDescent="0.2">
      <c r="B693" s="14"/>
      <c r="C693" s="14"/>
      <c r="D693" s="14"/>
      <c r="E693" s="14"/>
      <c r="F693" s="14"/>
      <c r="G693" s="14"/>
    </row>
    <row r="694" spans="2:7" s="23" customFormat="1" ht="12.75" x14ac:dyDescent="0.2">
      <c r="B694" s="14"/>
      <c r="C694" s="14"/>
      <c r="D694" s="14"/>
      <c r="E694" s="14"/>
      <c r="F694" s="14"/>
      <c r="G694" s="14"/>
    </row>
    <row r="695" spans="2:7" s="23" customFormat="1" ht="12.75" x14ac:dyDescent="0.2">
      <c r="B695" s="14"/>
      <c r="C695" s="14"/>
      <c r="D695" s="14"/>
      <c r="E695" s="14"/>
      <c r="F695" s="14"/>
      <c r="G695" s="14"/>
    </row>
    <row r="696" spans="2:7" s="23" customFormat="1" ht="12.75" x14ac:dyDescent="0.2">
      <c r="B696" s="14"/>
      <c r="C696" s="14"/>
      <c r="D696" s="14"/>
      <c r="E696" s="14"/>
      <c r="F696" s="14"/>
      <c r="G696" s="14"/>
    </row>
    <row r="697" spans="2:7" s="23" customFormat="1" ht="12.75" x14ac:dyDescent="0.2">
      <c r="B697" s="14"/>
      <c r="C697" s="14"/>
      <c r="D697" s="14"/>
      <c r="E697" s="14"/>
      <c r="F697" s="14"/>
      <c r="G697" s="14"/>
    </row>
    <row r="698" spans="2:7" s="23" customFormat="1" ht="12.75" x14ac:dyDescent="0.2">
      <c r="B698" s="14"/>
      <c r="C698" s="14"/>
      <c r="D698" s="14"/>
      <c r="E698" s="14"/>
      <c r="F698" s="14"/>
      <c r="G698" s="14"/>
    </row>
    <row r="699" spans="2:7" s="23" customFormat="1" ht="12.75" x14ac:dyDescent="0.2">
      <c r="B699" s="14"/>
      <c r="C699" s="14"/>
      <c r="D699" s="14"/>
      <c r="E699" s="14"/>
      <c r="F699" s="14"/>
      <c r="G699" s="14"/>
    </row>
    <row r="700" spans="2:7" s="23" customFormat="1" ht="12.75" x14ac:dyDescent="0.2">
      <c r="B700" s="14"/>
      <c r="C700" s="14"/>
      <c r="D700" s="14"/>
      <c r="E700" s="14"/>
      <c r="F700" s="14"/>
      <c r="G700" s="14"/>
    </row>
    <row r="701" spans="2:7" s="23" customFormat="1" ht="12.75" x14ac:dyDescent="0.2">
      <c r="B701" s="14"/>
      <c r="C701" s="14"/>
      <c r="D701" s="14"/>
      <c r="E701" s="14"/>
      <c r="F701" s="14"/>
      <c r="G701" s="14"/>
    </row>
    <row r="702" spans="2:7" s="23" customFormat="1" ht="12.75" x14ac:dyDescent="0.2">
      <c r="B702" s="14"/>
      <c r="C702" s="14"/>
      <c r="D702" s="14"/>
      <c r="E702" s="14"/>
      <c r="F702" s="14"/>
      <c r="G702" s="14"/>
    </row>
    <row r="703" spans="2:7" s="23" customFormat="1" ht="12.75" x14ac:dyDescent="0.2">
      <c r="B703" s="14"/>
      <c r="C703" s="14"/>
      <c r="D703" s="14"/>
      <c r="E703" s="14"/>
      <c r="F703" s="14"/>
      <c r="G703" s="14"/>
    </row>
    <row r="704" spans="2:7" s="23" customFormat="1" ht="12.75" x14ac:dyDescent="0.2">
      <c r="B704" s="14"/>
      <c r="C704" s="14"/>
      <c r="D704" s="14"/>
      <c r="E704" s="14"/>
      <c r="F704" s="14"/>
      <c r="G704" s="14"/>
    </row>
    <row r="705" spans="2:7" s="23" customFormat="1" ht="12.75" x14ac:dyDescent="0.2">
      <c r="B705" s="14"/>
      <c r="C705" s="14"/>
      <c r="D705" s="14"/>
      <c r="E705" s="14"/>
      <c r="F705" s="14"/>
      <c r="G705" s="14"/>
    </row>
    <row r="706" spans="2:7" s="23" customFormat="1" ht="12.75" x14ac:dyDescent="0.2">
      <c r="B706" s="14"/>
      <c r="C706" s="14"/>
      <c r="D706" s="14"/>
      <c r="E706" s="14"/>
      <c r="F706" s="14"/>
      <c r="G706" s="14"/>
    </row>
    <row r="707" spans="2:7" s="23" customFormat="1" ht="12.75" x14ac:dyDescent="0.2">
      <c r="B707" s="14"/>
      <c r="C707" s="14"/>
      <c r="D707" s="14"/>
      <c r="E707" s="14"/>
      <c r="F707" s="14"/>
      <c r="G707" s="14"/>
    </row>
    <row r="708" spans="2:7" s="23" customFormat="1" ht="12.75" x14ac:dyDescent="0.2">
      <c r="B708" s="14"/>
      <c r="C708" s="14"/>
      <c r="D708" s="14"/>
      <c r="E708" s="14"/>
      <c r="F708" s="14"/>
      <c r="G708" s="14"/>
    </row>
    <row r="709" spans="2:7" s="23" customFormat="1" ht="12.75" x14ac:dyDescent="0.2">
      <c r="B709" s="14"/>
      <c r="C709" s="14"/>
      <c r="D709" s="14"/>
      <c r="E709" s="14"/>
      <c r="F709" s="14"/>
      <c r="G709" s="14"/>
    </row>
    <row r="710" spans="2:7" s="23" customFormat="1" ht="12.75" x14ac:dyDescent="0.2">
      <c r="B710" s="14"/>
      <c r="C710" s="14"/>
      <c r="D710" s="14"/>
      <c r="E710" s="14"/>
      <c r="F710" s="14"/>
      <c r="G710" s="14"/>
    </row>
    <row r="711" spans="2:7" s="23" customFormat="1" ht="12.75" x14ac:dyDescent="0.2">
      <c r="B711" s="14"/>
      <c r="C711" s="14"/>
      <c r="D711" s="14"/>
      <c r="E711" s="14"/>
      <c r="F711" s="14"/>
      <c r="G711" s="14"/>
    </row>
    <row r="712" spans="2:7" s="23" customFormat="1" ht="12.75" x14ac:dyDescent="0.2">
      <c r="B712" s="14"/>
      <c r="C712" s="14"/>
      <c r="D712" s="14"/>
      <c r="E712" s="14"/>
      <c r="F712" s="14"/>
      <c r="G712" s="14"/>
    </row>
    <row r="713" spans="2:7" s="23" customFormat="1" ht="12.75" x14ac:dyDescent="0.2">
      <c r="B713" s="14"/>
      <c r="C713" s="14"/>
      <c r="D713" s="14"/>
      <c r="E713" s="14"/>
      <c r="F713" s="14"/>
      <c r="G713" s="14"/>
    </row>
    <row r="714" spans="2:7" s="23" customFormat="1" ht="12.75" x14ac:dyDescent="0.2">
      <c r="B714" s="14"/>
      <c r="C714" s="14"/>
      <c r="D714" s="14"/>
      <c r="E714" s="14"/>
      <c r="F714" s="14"/>
      <c r="G714" s="14"/>
    </row>
    <row r="715" spans="2:7" s="23" customFormat="1" ht="12.75" x14ac:dyDescent="0.2">
      <c r="B715" s="14"/>
      <c r="C715" s="14"/>
      <c r="D715" s="14"/>
      <c r="E715" s="14"/>
      <c r="F715" s="14"/>
      <c r="G715" s="14"/>
    </row>
    <row r="716" spans="2:7" s="23" customFormat="1" ht="12.75" x14ac:dyDescent="0.2">
      <c r="B716" s="14"/>
      <c r="C716" s="14"/>
      <c r="D716" s="14"/>
      <c r="E716" s="14"/>
      <c r="F716" s="14"/>
      <c r="G716" s="14"/>
    </row>
    <row r="717" spans="2:7" s="23" customFormat="1" ht="12.75" x14ac:dyDescent="0.2">
      <c r="B717" s="14"/>
      <c r="C717" s="14"/>
      <c r="D717" s="14"/>
      <c r="E717" s="14"/>
      <c r="F717" s="14"/>
      <c r="G717" s="14"/>
    </row>
    <row r="718" spans="2:7" s="23" customFormat="1" ht="12.75" x14ac:dyDescent="0.2">
      <c r="B718" s="14"/>
      <c r="C718" s="14"/>
      <c r="D718" s="14"/>
      <c r="E718" s="14"/>
      <c r="F718" s="14"/>
      <c r="G718" s="14"/>
    </row>
    <row r="719" spans="2:7" s="23" customFormat="1" ht="12.75" x14ac:dyDescent="0.2">
      <c r="B719" s="14"/>
      <c r="C719" s="14"/>
      <c r="D719" s="14"/>
      <c r="E719" s="14"/>
      <c r="F719" s="14"/>
      <c r="G719" s="14"/>
    </row>
    <row r="720" spans="2:7" s="23" customFormat="1" ht="12.75" x14ac:dyDescent="0.2">
      <c r="B720" s="14"/>
      <c r="C720" s="14"/>
      <c r="D720" s="14"/>
      <c r="E720" s="14"/>
      <c r="F720" s="14"/>
      <c r="G720" s="14"/>
    </row>
    <row r="721" spans="2:7" s="23" customFormat="1" ht="12.75" x14ac:dyDescent="0.2">
      <c r="B721" s="14"/>
      <c r="C721" s="14"/>
      <c r="D721" s="14"/>
      <c r="E721" s="14"/>
      <c r="F721" s="14"/>
      <c r="G721" s="14"/>
    </row>
    <row r="722" spans="2:7" s="23" customFormat="1" ht="12.75" x14ac:dyDescent="0.2">
      <c r="B722" s="14"/>
      <c r="C722" s="14"/>
      <c r="D722" s="14"/>
      <c r="E722" s="14"/>
      <c r="F722" s="14"/>
      <c r="G722" s="14"/>
    </row>
    <row r="723" spans="2:7" s="23" customFormat="1" ht="12.75" x14ac:dyDescent="0.2">
      <c r="B723" s="14"/>
      <c r="C723" s="14"/>
      <c r="D723" s="14"/>
      <c r="E723" s="14"/>
      <c r="F723" s="14"/>
      <c r="G723" s="14"/>
    </row>
    <row r="724" spans="2:7" s="23" customFormat="1" ht="12.75" x14ac:dyDescent="0.2">
      <c r="B724" s="14"/>
      <c r="C724" s="14"/>
      <c r="D724" s="14"/>
      <c r="E724" s="14"/>
      <c r="F724" s="14"/>
      <c r="G724" s="14"/>
    </row>
    <row r="725" spans="2:7" s="23" customFormat="1" ht="12.75" x14ac:dyDescent="0.2">
      <c r="B725" s="14"/>
      <c r="C725" s="14"/>
      <c r="D725" s="14"/>
      <c r="E725" s="14"/>
      <c r="F725" s="14"/>
      <c r="G725" s="14"/>
    </row>
    <row r="726" spans="2:7" s="23" customFormat="1" ht="12.75" x14ac:dyDescent="0.2">
      <c r="B726" s="14"/>
      <c r="C726" s="14"/>
      <c r="D726" s="14"/>
      <c r="E726" s="14"/>
      <c r="F726" s="14"/>
      <c r="G726" s="14"/>
    </row>
    <row r="727" spans="2:7" s="23" customFormat="1" ht="12.75" x14ac:dyDescent="0.2">
      <c r="B727" s="14"/>
      <c r="C727" s="14"/>
      <c r="D727" s="14"/>
      <c r="E727" s="14"/>
      <c r="F727" s="14"/>
      <c r="G727" s="14"/>
    </row>
    <row r="728" spans="2:7" s="23" customFormat="1" ht="12.75" x14ac:dyDescent="0.2">
      <c r="B728" s="14"/>
      <c r="C728" s="14"/>
      <c r="D728" s="14"/>
      <c r="E728" s="14"/>
      <c r="F728" s="14"/>
      <c r="G728" s="14"/>
    </row>
    <row r="729" spans="2:7" s="23" customFormat="1" ht="12.75" x14ac:dyDescent="0.2">
      <c r="B729" s="14"/>
      <c r="C729" s="14"/>
      <c r="D729" s="14"/>
      <c r="E729" s="14"/>
      <c r="F729" s="14"/>
      <c r="G729" s="14"/>
    </row>
    <row r="730" spans="2:7" s="23" customFormat="1" ht="12.75" x14ac:dyDescent="0.2">
      <c r="B730" s="14"/>
      <c r="C730" s="14"/>
      <c r="D730" s="14"/>
      <c r="E730" s="14"/>
      <c r="F730" s="14"/>
      <c r="G730" s="14"/>
    </row>
    <row r="731" spans="2:7" s="23" customFormat="1" ht="12.75" x14ac:dyDescent="0.2">
      <c r="B731" s="14"/>
      <c r="C731" s="14"/>
      <c r="D731" s="14"/>
      <c r="E731" s="14"/>
      <c r="F731" s="14"/>
      <c r="G731" s="14"/>
    </row>
    <row r="732" spans="2:7" s="23" customFormat="1" ht="12.75" x14ac:dyDescent="0.2">
      <c r="B732" s="14"/>
      <c r="C732" s="14"/>
      <c r="D732" s="14"/>
      <c r="E732" s="14"/>
      <c r="F732" s="14"/>
      <c r="G732" s="14"/>
    </row>
    <row r="733" spans="2:7" s="23" customFormat="1" ht="12.75" x14ac:dyDescent="0.2">
      <c r="B733" s="14"/>
      <c r="C733" s="14"/>
      <c r="D733" s="14"/>
      <c r="E733" s="14"/>
      <c r="F733" s="14"/>
      <c r="G733" s="14"/>
    </row>
    <row r="734" spans="2:7" s="23" customFormat="1" ht="12.75" x14ac:dyDescent="0.2">
      <c r="B734" s="14"/>
      <c r="C734" s="14"/>
      <c r="D734" s="14"/>
      <c r="E734" s="14"/>
      <c r="F734" s="14"/>
      <c r="G734" s="14"/>
    </row>
    <row r="735" spans="2:7" s="23" customFormat="1" ht="12.75" x14ac:dyDescent="0.2">
      <c r="B735" s="14"/>
      <c r="C735" s="14"/>
      <c r="D735" s="14"/>
      <c r="E735" s="14"/>
      <c r="F735" s="14"/>
      <c r="G735" s="14"/>
    </row>
    <row r="736" spans="2:7" s="23" customFormat="1" ht="12.75" x14ac:dyDescent="0.2">
      <c r="B736" s="14"/>
      <c r="C736" s="14"/>
      <c r="D736" s="14"/>
      <c r="E736" s="14"/>
      <c r="F736" s="14"/>
      <c r="G736" s="14"/>
    </row>
    <row r="737" spans="2:7" s="23" customFormat="1" ht="12.75" x14ac:dyDescent="0.2">
      <c r="B737" s="14"/>
      <c r="C737" s="14"/>
      <c r="D737" s="14"/>
      <c r="E737" s="14"/>
      <c r="F737" s="14"/>
      <c r="G737" s="14"/>
    </row>
    <row r="738" spans="2:7" s="23" customFormat="1" ht="12.75" x14ac:dyDescent="0.2">
      <c r="B738" s="14"/>
      <c r="C738" s="14"/>
      <c r="D738" s="14"/>
      <c r="E738" s="14"/>
      <c r="F738" s="14"/>
      <c r="G738" s="14"/>
    </row>
    <row r="739" spans="2:7" s="23" customFormat="1" ht="12.75" x14ac:dyDescent="0.2">
      <c r="B739" s="14"/>
      <c r="C739" s="14"/>
      <c r="D739" s="14"/>
      <c r="E739" s="14"/>
      <c r="F739" s="14"/>
      <c r="G739" s="14"/>
    </row>
    <row r="740" spans="2:7" s="23" customFormat="1" ht="12.75" x14ac:dyDescent="0.2">
      <c r="B740" s="14"/>
      <c r="C740" s="14"/>
      <c r="D740" s="14"/>
      <c r="E740" s="14"/>
      <c r="F740" s="14"/>
      <c r="G740" s="14"/>
    </row>
    <row r="741" spans="2:7" s="23" customFormat="1" ht="12.75" x14ac:dyDescent="0.2">
      <c r="B741" s="14"/>
      <c r="C741" s="14"/>
      <c r="D741" s="14"/>
      <c r="E741" s="14"/>
      <c r="F741" s="14"/>
      <c r="G741" s="14"/>
    </row>
    <row r="742" spans="2:7" s="23" customFormat="1" ht="12.75" x14ac:dyDescent="0.2">
      <c r="B742" s="14"/>
      <c r="C742" s="14"/>
      <c r="D742" s="14"/>
      <c r="E742" s="14"/>
      <c r="F742" s="14"/>
      <c r="G742" s="14"/>
    </row>
    <row r="743" spans="2:7" s="23" customFormat="1" ht="12.75" x14ac:dyDescent="0.2">
      <c r="B743" s="14"/>
      <c r="C743" s="14"/>
      <c r="D743" s="14"/>
      <c r="E743" s="14"/>
      <c r="F743" s="14"/>
      <c r="G743" s="14"/>
    </row>
    <row r="744" spans="2:7" s="23" customFormat="1" ht="12.75" x14ac:dyDescent="0.2">
      <c r="B744" s="14"/>
      <c r="C744" s="14"/>
      <c r="D744" s="14"/>
      <c r="E744" s="14"/>
      <c r="F744" s="14"/>
      <c r="G744" s="14"/>
    </row>
    <row r="745" spans="2:7" s="23" customFormat="1" ht="12.75" x14ac:dyDescent="0.2">
      <c r="B745" s="14"/>
      <c r="C745" s="14"/>
      <c r="D745" s="14"/>
      <c r="E745" s="14"/>
      <c r="F745" s="14"/>
      <c r="G745" s="14"/>
    </row>
    <row r="746" spans="2:7" s="23" customFormat="1" ht="12.75" x14ac:dyDescent="0.2">
      <c r="B746" s="14"/>
      <c r="C746" s="14"/>
      <c r="D746" s="14"/>
      <c r="E746" s="14"/>
      <c r="F746" s="14"/>
      <c r="G746" s="14"/>
    </row>
    <row r="747" spans="2:7" s="23" customFormat="1" ht="12.75" x14ac:dyDescent="0.2">
      <c r="B747" s="14"/>
      <c r="C747" s="14"/>
      <c r="D747" s="14"/>
      <c r="E747" s="14"/>
      <c r="F747" s="14"/>
      <c r="G747" s="14"/>
    </row>
    <row r="748" spans="2:7" s="23" customFormat="1" ht="12.75" x14ac:dyDescent="0.2">
      <c r="B748" s="14"/>
      <c r="C748" s="14"/>
      <c r="D748" s="14"/>
      <c r="E748" s="14"/>
      <c r="F748" s="14"/>
      <c r="G748" s="14"/>
    </row>
    <row r="749" spans="2:7" s="23" customFormat="1" ht="12.75" x14ac:dyDescent="0.2">
      <c r="B749" s="14"/>
      <c r="C749" s="14"/>
      <c r="D749" s="14"/>
      <c r="E749" s="14"/>
      <c r="F749" s="14"/>
      <c r="G749" s="14"/>
    </row>
    <row r="750" spans="2:7" s="23" customFormat="1" ht="12.75" x14ac:dyDescent="0.2">
      <c r="B750" s="14"/>
      <c r="C750" s="14"/>
      <c r="D750" s="14"/>
      <c r="E750" s="14"/>
      <c r="F750" s="14"/>
      <c r="G750" s="14"/>
    </row>
    <row r="751" spans="2:7" s="23" customFormat="1" ht="12.75" x14ac:dyDescent="0.2">
      <c r="B751" s="14"/>
      <c r="C751" s="14"/>
      <c r="D751" s="14"/>
      <c r="E751" s="14"/>
      <c r="F751" s="14"/>
      <c r="G751" s="14"/>
    </row>
    <row r="752" spans="2:7" s="23" customFormat="1" ht="12.75" x14ac:dyDescent="0.2">
      <c r="B752" s="14"/>
      <c r="C752" s="14"/>
      <c r="D752" s="14"/>
      <c r="E752" s="14"/>
      <c r="F752" s="14"/>
      <c r="G752" s="14"/>
    </row>
    <row r="753" spans="2:7" s="23" customFormat="1" ht="12.75" x14ac:dyDescent="0.2">
      <c r="B753" s="14"/>
      <c r="C753" s="14"/>
      <c r="D753" s="14"/>
      <c r="E753" s="14"/>
      <c r="F753" s="14"/>
      <c r="G753" s="14"/>
    </row>
    <row r="754" spans="2:7" s="23" customFormat="1" ht="12.75" x14ac:dyDescent="0.2">
      <c r="B754" s="14"/>
      <c r="C754" s="14"/>
      <c r="D754" s="14"/>
      <c r="E754" s="14"/>
      <c r="F754" s="14"/>
      <c r="G754" s="14"/>
    </row>
    <row r="755" spans="2:7" s="23" customFormat="1" ht="12.75" x14ac:dyDescent="0.2">
      <c r="B755" s="14"/>
      <c r="C755" s="14"/>
      <c r="D755" s="14"/>
      <c r="E755" s="14"/>
      <c r="F755" s="14"/>
      <c r="G755" s="14"/>
    </row>
    <row r="756" spans="2:7" s="23" customFormat="1" ht="12.75" x14ac:dyDescent="0.2">
      <c r="B756" s="14"/>
      <c r="C756" s="14"/>
      <c r="D756" s="14"/>
      <c r="E756" s="14"/>
      <c r="F756" s="14"/>
      <c r="G756" s="14"/>
    </row>
    <row r="757" spans="2:7" s="23" customFormat="1" ht="12.75" x14ac:dyDescent="0.2">
      <c r="B757" s="14"/>
      <c r="C757" s="14"/>
      <c r="D757" s="14"/>
      <c r="E757" s="14"/>
      <c r="F757" s="14"/>
      <c r="G757" s="14"/>
    </row>
    <row r="758" spans="2:7" s="23" customFormat="1" ht="12.75" x14ac:dyDescent="0.2">
      <c r="B758" s="14"/>
      <c r="C758" s="14"/>
      <c r="D758" s="14"/>
      <c r="E758" s="14"/>
      <c r="F758" s="14"/>
      <c r="G758" s="14"/>
    </row>
    <row r="759" spans="2:7" s="23" customFormat="1" ht="12.75" x14ac:dyDescent="0.2">
      <c r="B759" s="14"/>
      <c r="C759" s="14"/>
      <c r="D759" s="14"/>
      <c r="E759" s="14"/>
      <c r="F759" s="14"/>
      <c r="G759" s="14"/>
    </row>
    <row r="760" spans="2:7" s="23" customFormat="1" ht="12.75" x14ac:dyDescent="0.2">
      <c r="B760" s="14"/>
      <c r="C760" s="14"/>
      <c r="D760" s="14"/>
      <c r="E760" s="14"/>
      <c r="F760" s="14"/>
      <c r="G760" s="14"/>
    </row>
    <row r="761" spans="2:7" s="23" customFormat="1" ht="12.75" x14ac:dyDescent="0.2">
      <c r="B761" s="14"/>
      <c r="C761" s="14"/>
      <c r="D761" s="14"/>
      <c r="E761" s="14"/>
      <c r="F761" s="14"/>
      <c r="G761" s="14"/>
    </row>
    <row r="762" spans="2:7" s="23" customFormat="1" ht="12.75" x14ac:dyDescent="0.2">
      <c r="B762" s="14"/>
      <c r="C762" s="14"/>
      <c r="D762" s="14"/>
      <c r="E762" s="14"/>
      <c r="F762" s="14"/>
      <c r="G762" s="14"/>
    </row>
    <row r="763" spans="2:7" s="23" customFormat="1" ht="12.75" x14ac:dyDescent="0.2">
      <c r="B763" s="14"/>
      <c r="C763" s="14"/>
      <c r="D763" s="14"/>
      <c r="E763" s="14"/>
      <c r="F763" s="14"/>
      <c r="G763" s="14"/>
    </row>
    <row r="764" spans="2:7" s="23" customFormat="1" ht="12.75" x14ac:dyDescent="0.2">
      <c r="B764" s="14"/>
      <c r="C764" s="14"/>
      <c r="D764" s="14"/>
      <c r="E764" s="14"/>
      <c r="F764" s="14"/>
      <c r="G764" s="14"/>
    </row>
    <row r="765" spans="2:7" s="23" customFormat="1" ht="12.75" x14ac:dyDescent="0.2">
      <c r="B765" s="14"/>
      <c r="C765" s="14"/>
      <c r="D765" s="14"/>
      <c r="E765" s="14"/>
      <c r="F765" s="14"/>
      <c r="G765" s="14"/>
    </row>
    <row r="766" spans="2:7" s="23" customFormat="1" ht="12.75" x14ac:dyDescent="0.2">
      <c r="B766" s="14"/>
      <c r="C766" s="14"/>
      <c r="D766" s="14"/>
      <c r="E766" s="14"/>
      <c r="F766" s="14"/>
      <c r="G766" s="14"/>
    </row>
    <row r="767" spans="2:7" s="23" customFormat="1" ht="12.75" x14ac:dyDescent="0.2">
      <c r="B767" s="14"/>
      <c r="C767" s="14"/>
      <c r="D767" s="14"/>
      <c r="E767" s="14"/>
      <c r="F767" s="14"/>
      <c r="G767" s="14"/>
    </row>
    <row r="768" spans="2:7" s="23" customFormat="1" ht="12.75" x14ac:dyDescent="0.2">
      <c r="B768" s="14"/>
      <c r="C768" s="14"/>
      <c r="D768" s="14"/>
      <c r="E768" s="14"/>
      <c r="F768" s="14"/>
      <c r="G768" s="14"/>
    </row>
    <row r="769" spans="2:7" s="23" customFormat="1" ht="12.75" x14ac:dyDescent="0.2">
      <c r="B769" s="14"/>
      <c r="C769" s="14"/>
      <c r="D769" s="14"/>
      <c r="E769" s="14"/>
      <c r="F769" s="14"/>
      <c r="G769" s="14"/>
    </row>
    <row r="770" spans="2:7" s="23" customFormat="1" ht="12.75" x14ac:dyDescent="0.2">
      <c r="B770" s="14"/>
      <c r="C770" s="14"/>
      <c r="D770" s="14"/>
      <c r="E770" s="14"/>
      <c r="F770" s="14"/>
      <c r="G770" s="14"/>
    </row>
    <row r="771" spans="2:7" s="23" customFormat="1" ht="12.75" x14ac:dyDescent="0.2">
      <c r="B771" s="14"/>
      <c r="C771" s="14"/>
      <c r="D771" s="14"/>
      <c r="E771" s="14"/>
      <c r="F771" s="14"/>
      <c r="G771" s="14"/>
    </row>
    <row r="772" spans="2:7" s="23" customFormat="1" ht="12.75" x14ac:dyDescent="0.2">
      <c r="B772" s="14"/>
      <c r="C772" s="14"/>
      <c r="D772" s="14"/>
      <c r="E772" s="14"/>
      <c r="F772" s="14"/>
      <c r="G772" s="14"/>
    </row>
    <row r="773" spans="2:7" s="23" customFormat="1" ht="12.75" x14ac:dyDescent="0.2">
      <c r="B773" s="14"/>
      <c r="C773" s="14"/>
      <c r="D773" s="14"/>
      <c r="E773" s="14"/>
      <c r="F773" s="14"/>
      <c r="G773" s="14"/>
    </row>
    <row r="774" spans="2:7" s="23" customFormat="1" ht="12.75" x14ac:dyDescent="0.2">
      <c r="B774" s="14"/>
      <c r="C774" s="14"/>
      <c r="D774" s="14"/>
      <c r="E774" s="14"/>
      <c r="F774" s="14"/>
      <c r="G774" s="14"/>
    </row>
    <row r="775" spans="2:7" s="23" customFormat="1" ht="12.75" x14ac:dyDescent="0.2">
      <c r="B775" s="14"/>
      <c r="C775" s="14"/>
      <c r="D775" s="14"/>
      <c r="E775" s="14"/>
      <c r="F775" s="14"/>
      <c r="G775" s="14"/>
    </row>
    <row r="776" spans="2:7" s="23" customFormat="1" ht="12.75" x14ac:dyDescent="0.2">
      <c r="B776" s="14"/>
      <c r="C776" s="14"/>
      <c r="D776" s="14"/>
      <c r="E776" s="14"/>
      <c r="F776" s="14"/>
      <c r="G776" s="14"/>
    </row>
    <row r="777" spans="2:7" s="23" customFormat="1" ht="12.75" x14ac:dyDescent="0.2">
      <c r="B777" s="14"/>
      <c r="C777" s="14"/>
      <c r="D777" s="14"/>
      <c r="E777" s="14"/>
      <c r="F777" s="14"/>
      <c r="G777" s="14"/>
    </row>
    <row r="778" spans="2:7" s="23" customFormat="1" ht="12.75" x14ac:dyDescent="0.2">
      <c r="B778" s="14"/>
      <c r="C778" s="14"/>
      <c r="D778" s="14"/>
      <c r="E778" s="14"/>
      <c r="F778" s="14"/>
      <c r="G778" s="14"/>
    </row>
    <row r="779" spans="2:7" s="23" customFormat="1" ht="12.75" x14ac:dyDescent="0.2">
      <c r="B779" s="14"/>
      <c r="C779" s="14"/>
      <c r="D779" s="14"/>
      <c r="E779" s="14"/>
      <c r="F779" s="14"/>
      <c r="G779" s="14"/>
    </row>
    <row r="780" spans="2:7" s="23" customFormat="1" ht="12.75" x14ac:dyDescent="0.2">
      <c r="B780" s="14"/>
      <c r="C780" s="14"/>
      <c r="D780" s="14"/>
      <c r="E780" s="14"/>
      <c r="F780" s="14"/>
      <c r="G780" s="14"/>
    </row>
    <row r="781" spans="2:7" s="23" customFormat="1" ht="12.75" x14ac:dyDescent="0.2">
      <c r="B781" s="14"/>
      <c r="C781" s="14"/>
      <c r="D781" s="14"/>
      <c r="E781" s="14"/>
      <c r="F781" s="14"/>
      <c r="G781" s="14"/>
    </row>
    <row r="782" spans="2:7" s="23" customFormat="1" ht="12.75" x14ac:dyDescent="0.2">
      <c r="B782" s="14"/>
      <c r="C782" s="14"/>
      <c r="D782" s="14"/>
      <c r="E782" s="14"/>
      <c r="F782" s="14"/>
      <c r="G782" s="14"/>
    </row>
    <row r="783" spans="2:7" s="23" customFormat="1" ht="12.75" x14ac:dyDescent="0.2">
      <c r="B783" s="14"/>
      <c r="C783" s="14"/>
      <c r="D783" s="14"/>
      <c r="E783" s="14"/>
      <c r="F783" s="14"/>
      <c r="G783" s="14"/>
    </row>
    <row r="784" spans="2:7" s="23" customFormat="1" ht="12.75" x14ac:dyDescent="0.2">
      <c r="B784" s="14"/>
      <c r="C784" s="14"/>
      <c r="D784" s="14"/>
      <c r="E784" s="14"/>
      <c r="F784" s="14"/>
      <c r="G784" s="14"/>
    </row>
    <row r="785" spans="2:7" s="23" customFormat="1" ht="12.75" x14ac:dyDescent="0.2">
      <c r="B785" s="14"/>
      <c r="C785" s="14"/>
      <c r="D785" s="14"/>
      <c r="E785" s="14"/>
      <c r="F785" s="14"/>
      <c r="G785" s="14"/>
    </row>
    <row r="786" spans="2:7" s="23" customFormat="1" ht="12.75" x14ac:dyDescent="0.2">
      <c r="B786" s="14"/>
      <c r="C786" s="14"/>
      <c r="D786" s="14"/>
      <c r="E786" s="14"/>
      <c r="F786" s="14"/>
      <c r="G786" s="14"/>
    </row>
    <row r="787" spans="2:7" s="23" customFormat="1" ht="12.75" x14ac:dyDescent="0.2">
      <c r="B787" s="14"/>
      <c r="C787" s="14"/>
      <c r="D787" s="14"/>
      <c r="E787" s="14"/>
      <c r="F787" s="14"/>
      <c r="G787" s="14"/>
    </row>
    <row r="788" spans="2:7" s="23" customFormat="1" ht="12.75" x14ac:dyDescent="0.2">
      <c r="B788" s="14"/>
      <c r="C788" s="14"/>
      <c r="D788" s="14"/>
      <c r="E788" s="14"/>
      <c r="F788" s="14"/>
      <c r="G788" s="14"/>
    </row>
    <row r="789" spans="2:7" s="23" customFormat="1" ht="12.75" x14ac:dyDescent="0.2">
      <c r="B789" s="14"/>
      <c r="C789" s="14"/>
      <c r="D789" s="14"/>
      <c r="E789" s="14"/>
      <c r="F789" s="14"/>
      <c r="G789" s="14"/>
    </row>
    <row r="790" spans="2:7" s="23" customFormat="1" ht="12.75" x14ac:dyDescent="0.2">
      <c r="B790" s="14"/>
      <c r="C790" s="14"/>
      <c r="D790" s="14"/>
      <c r="E790" s="14"/>
      <c r="F790" s="14"/>
      <c r="G790" s="14"/>
    </row>
    <row r="791" spans="2:7" s="23" customFormat="1" ht="12.75" x14ac:dyDescent="0.2">
      <c r="B791" s="14"/>
      <c r="C791" s="14"/>
      <c r="D791" s="14"/>
      <c r="E791" s="14"/>
      <c r="F791" s="14"/>
      <c r="G791" s="14"/>
    </row>
    <row r="792" spans="2:7" s="23" customFormat="1" ht="12.75" x14ac:dyDescent="0.2">
      <c r="B792" s="14"/>
      <c r="C792" s="14"/>
      <c r="D792" s="14"/>
      <c r="E792" s="14"/>
      <c r="F792" s="14"/>
      <c r="G792" s="14"/>
    </row>
    <row r="793" spans="2:7" s="23" customFormat="1" ht="12.75" x14ac:dyDescent="0.2">
      <c r="B793" s="14"/>
      <c r="C793" s="14"/>
      <c r="D793" s="14"/>
      <c r="E793" s="14"/>
      <c r="F793" s="14"/>
      <c r="G793" s="14"/>
    </row>
    <row r="794" spans="2:7" s="23" customFormat="1" ht="12.75" x14ac:dyDescent="0.2">
      <c r="B794" s="14"/>
      <c r="C794" s="14"/>
      <c r="D794" s="14"/>
      <c r="E794" s="14"/>
      <c r="F794" s="14"/>
      <c r="G794" s="14"/>
    </row>
    <row r="795" spans="2:7" s="23" customFormat="1" ht="12.75" x14ac:dyDescent="0.2">
      <c r="B795" s="14"/>
      <c r="C795" s="14"/>
      <c r="D795" s="14"/>
      <c r="E795" s="14"/>
      <c r="F795" s="14"/>
      <c r="G795" s="14"/>
    </row>
    <row r="796" spans="2:7" s="23" customFormat="1" ht="12.75" x14ac:dyDescent="0.2">
      <c r="B796" s="14"/>
      <c r="C796" s="14"/>
      <c r="D796" s="14"/>
      <c r="E796" s="14"/>
      <c r="F796" s="14"/>
      <c r="G796" s="14"/>
    </row>
    <row r="797" spans="2:7" s="23" customFormat="1" ht="12.75" x14ac:dyDescent="0.2">
      <c r="B797" s="14"/>
      <c r="C797" s="14"/>
      <c r="D797" s="14"/>
      <c r="E797" s="14"/>
      <c r="F797" s="14"/>
      <c r="G797" s="14"/>
    </row>
    <row r="798" spans="2:7" s="23" customFormat="1" ht="12.75" x14ac:dyDescent="0.2">
      <c r="B798" s="14"/>
      <c r="C798" s="14"/>
      <c r="D798" s="14"/>
      <c r="E798" s="14"/>
      <c r="F798" s="14"/>
      <c r="G798" s="14"/>
    </row>
    <row r="799" spans="2:7" s="23" customFormat="1" ht="12.75" x14ac:dyDescent="0.2">
      <c r="B799" s="14"/>
      <c r="C799" s="14"/>
      <c r="D799" s="14"/>
      <c r="E799" s="14"/>
      <c r="F799" s="14"/>
      <c r="G799" s="14"/>
    </row>
    <row r="800" spans="2:7" s="23" customFormat="1" ht="12.75" x14ac:dyDescent="0.2">
      <c r="B800" s="14"/>
      <c r="C800" s="14"/>
      <c r="D800" s="14"/>
      <c r="E800" s="14"/>
      <c r="F800" s="14"/>
      <c r="G800" s="14"/>
    </row>
    <row r="801" spans="2:7" s="23" customFormat="1" ht="12.75" x14ac:dyDescent="0.2">
      <c r="B801" s="14"/>
      <c r="C801" s="14"/>
      <c r="D801" s="14"/>
      <c r="E801" s="14"/>
      <c r="F801" s="14"/>
      <c r="G801" s="14"/>
    </row>
    <row r="802" spans="2:7" s="23" customFormat="1" ht="12.75" x14ac:dyDescent="0.2">
      <c r="B802" s="14"/>
      <c r="C802" s="14"/>
      <c r="D802" s="14"/>
      <c r="E802" s="14"/>
      <c r="F802" s="14"/>
      <c r="G802" s="14"/>
    </row>
    <row r="803" spans="2:7" s="23" customFormat="1" ht="12.75" x14ac:dyDescent="0.2">
      <c r="B803" s="14"/>
      <c r="C803" s="14"/>
      <c r="D803" s="14"/>
      <c r="E803" s="14"/>
      <c r="F803" s="14"/>
      <c r="G803" s="14"/>
    </row>
    <row r="804" spans="2:7" s="23" customFormat="1" ht="12.75" x14ac:dyDescent="0.2">
      <c r="B804" s="14"/>
      <c r="C804" s="14"/>
      <c r="D804" s="14"/>
      <c r="E804" s="14"/>
      <c r="F804" s="14"/>
      <c r="G804" s="14"/>
    </row>
    <row r="805" spans="2:7" s="23" customFormat="1" ht="12.75" x14ac:dyDescent="0.2">
      <c r="B805" s="14"/>
      <c r="C805" s="14"/>
      <c r="D805" s="14"/>
      <c r="E805" s="14"/>
      <c r="F805" s="14"/>
      <c r="G805" s="14"/>
    </row>
    <row r="806" spans="2:7" s="23" customFormat="1" ht="12.75" x14ac:dyDescent="0.2">
      <c r="B806" s="14"/>
      <c r="C806" s="14"/>
      <c r="D806" s="14"/>
      <c r="E806" s="14"/>
      <c r="F806" s="14"/>
      <c r="G806" s="14"/>
    </row>
    <row r="807" spans="2:7" s="23" customFormat="1" ht="12.75" x14ac:dyDescent="0.2">
      <c r="B807" s="14"/>
      <c r="C807" s="14"/>
      <c r="D807" s="14"/>
      <c r="E807" s="14"/>
      <c r="F807" s="14"/>
      <c r="G807" s="14"/>
    </row>
    <row r="808" spans="2:7" s="23" customFormat="1" ht="12.75" x14ac:dyDescent="0.2">
      <c r="B808" s="14"/>
      <c r="C808" s="14"/>
      <c r="D808" s="14"/>
      <c r="E808" s="14"/>
      <c r="F808" s="14"/>
      <c r="G808" s="14"/>
    </row>
    <row r="809" spans="2:7" s="23" customFormat="1" ht="12.75" x14ac:dyDescent="0.2">
      <c r="B809" s="14"/>
      <c r="C809" s="14"/>
      <c r="D809" s="14"/>
      <c r="E809" s="14"/>
      <c r="F809" s="14"/>
      <c r="G809" s="14"/>
    </row>
    <row r="810" spans="2:7" s="23" customFormat="1" ht="12.75" x14ac:dyDescent="0.2">
      <c r="B810" s="14"/>
      <c r="C810" s="14"/>
      <c r="D810" s="14"/>
      <c r="E810" s="14"/>
      <c r="F810" s="14"/>
      <c r="G810" s="14"/>
    </row>
    <row r="811" spans="2:7" s="23" customFormat="1" ht="12.75" x14ac:dyDescent="0.2">
      <c r="B811" s="14"/>
      <c r="C811" s="14"/>
      <c r="D811" s="14"/>
      <c r="E811" s="14"/>
      <c r="F811" s="14"/>
      <c r="G811" s="14"/>
    </row>
    <row r="812" spans="2:7" s="23" customFormat="1" ht="12.75" x14ac:dyDescent="0.2">
      <c r="B812" s="14"/>
      <c r="C812" s="14"/>
      <c r="D812" s="14"/>
      <c r="E812" s="14"/>
      <c r="F812" s="14"/>
      <c r="G812" s="14"/>
    </row>
    <row r="813" spans="2:7" s="23" customFormat="1" ht="12.75" x14ac:dyDescent="0.2">
      <c r="B813" s="14"/>
      <c r="C813" s="14"/>
      <c r="D813" s="14"/>
      <c r="E813" s="14"/>
      <c r="F813" s="14"/>
      <c r="G813" s="14"/>
    </row>
    <row r="814" spans="2:7" s="23" customFormat="1" ht="12.75" x14ac:dyDescent="0.2">
      <c r="B814" s="14"/>
      <c r="C814" s="14"/>
      <c r="D814" s="14"/>
      <c r="E814" s="14"/>
      <c r="F814" s="14"/>
      <c r="G814" s="14"/>
    </row>
    <row r="815" spans="2:7" s="23" customFormat="1" ht="12.75" x14ac:dyDescent="0.2">
      <c r="B815" s="14"/>
      <c r="C815" s="14"/>
      <c r="D815" s="14"/>
      <c r="E815" s="14"/>
      <c r="F815" s="14"/>
      <c r="G815" s="14"/>
    </row>
    <row r="816" spans="2:7" s="23" customFormat="1" ht="12.75" x14ac:dyDescent="0.2">
      <c r="B816" s="14"/>
      <c r="C816" s="14"/>
      <c r="D816" s="14"/>
      <c r="E816" s="14"/>
      <c r="F816" s="14"/>
      <c r="G816" s="14"/>
    </row>
    <row r="817" spans="2:7" s="23" customFormat="1" ht="12.75" x14ac:dyDescent="0.2">
      <c r="B817" s="14"/>
      <c r="C817" s="14"/>
      <c r="D817" s="14"/>
      <c r="E817" s="14"/>
      <c r="F817" s="14"/>
      <c r="G817" s="14"/>
    </row>
    <row r="818" spans="2:7" s="23" customFormat="1" ht="12.75" x14ac:dyDescent="0.2">
      <c r="B818" s="14"/>
      <c r="C818" s="14"/>
      <c r="D818" s="14"/>
      <c r="E818" s="14"/>
      <c r="F818" s="14"/>
      <c r="G818" s="14"/>
    </row>
    <row r="819" spans="2:7" s="23" customFormat="1" ht="12.75" x14ac:dyDescent="0.2">
      <c r="B819" s="14"/>
      <c r="C819" s="14"/>
      <c r="D819" s="14"/>
      <c r="E819" s="14"/>
      <c r="F819" s="14"/>
      <c r="G819" s="14"/>
    </row>
    <row r="820" spans="2:7" s="23" customFormat="1" ht="12.75" x14ac:dyDescent="0.2">
      <c r="B820" s="14"/>
      <c r="C820" s="14"/>
      <c r="D820" s="14"/>
      <c r="E820" s="14"/>
      <c r="F820" s="14"/>
      <c r="G820" s="14"/>
    </row>
    <row r="821" spans="2:7" s="23" customFormat="1" ht="12.75" x14ac:dyDescent="0.2">
      <c r="B821" s="14"/>
      <c r="C821" s="14"/>
      <c r="D821" s="14"/>
      <c r="E821" s="14"/>
      <c r="F821" s="14"/>
      <c r="G821" s="14"/>
    </row>
    <row r="822" spans="2:7" s="23" customFormat="1" ht="12.75" x14ac:dyDescent="0.2">
      <c r="B822" s="14"/>
      <c r="C822" s="14"/>
      <c r="D822" s="14"/>
      <c r="E822" s="14"/>
      <c r="F822" s="14"/>
      <c r="G822" s="14"/>
    </row>
    <row r="823" spans="2:7" s="23" customFormat="1" ht="12.75" x14ac:dyDescent="0.2">
      <c r="B823" s="14"/>
      <c r="C823" s="14"/>
      <c r="D823" s="14"/>
      <c r="E823" s="14"/>
      <c r="F823" s="14"/>
      <c r="G823" s="14"/>
    </row>
    <row r="824" spans="2:7" s="23" customFormat="1" ht="12.75" x14ac:dyDescent="0.2">
      <c r="B824" s="14"/>
      <c r="C824" s="14"/>
      <c r="D824" s="14"/>
      <c r="E824" s="14"/>
      <c r="F824" s="14"/>
      <c r="G824" s="14"/>
    </row>
    <row r="825" spans="2:7" s="23" customFormat="1" ht="12.75" x14ac:dyDescent="0.2">
      <c r="B825" s="14"/>
      <c r="C825" s="14"/>
      <c r="D825" s="14"/>
      <c r="E825" s="14"/>
      <c r="F825" s="14"/>
      <c r="G825" s="14"/>
    </row>
    <row r="826" spans="2:7" s="23" customFormat="1" ht="12.75" x14ac:dyDescent="0.2">
      <c r="B826" s="14"/>
      <c r="C826" s="14"/>
      <c r="D826" s="14"/>
      <c r="E826" s="14"/>
      <c r="F826" s="14"/>
      <c r="G826" s="14"/>
    </row>
    <row r="827" spans="2:7" s="23" customFormat="1" ht="12.75" x14ac:dyDescent="0.2">
      <c r="B827" s="14"/>
      <c r="C827" s="14"/>
      <c r="D827" s="14"/>
      <c r="E827" s="14"/>
      <c r="F827" s="14"/>
      <c r="G827" s="14"/>
    </row>
    <row r="828" spans="2:7" s="23" customFormat="1" ht="12.75" x14ac:dyDescent="0.2">
      <c r="B828" s="14"/>
      <c r="C828" s="14"/>
      <c r="D828" s="14"/>
      <c r="E828" s="14"/>
      <c r="F828" s="14"/>
      <c r="G828" s="14"/>
    </row>
    <row r="829" spans="2:7" s="23" customFormat="1" ht="12.75" x14ac:dyDescent="0.2">
      <c r="B829" s="14"/>
      <c r="C829" s="14"/>
      <c r="D829" s="14"/>
      <c r="E829" s="14"/>
      <c r="F829" s="14"/>
      <c r="G829" s="14"/>
    </row>
    <row r="830" spans="2:7" s="23" customFormat="1" ht="12.75" x14ac:dyDescent="0.2">
      <c r="B830" s="14"/>
      <c r="C830" s="14"/>
      <c r="D830" s="14"/>
      <c r="E830" s="14"/>
      <c r="F830" s="14"/>
      <c r="G830" s="14"/>
    </row>
    <row r="831" spans="2:7" s="23" customFormat="1" ht="12.75" x14ac:dyDescent="0.2">
      <c r="B831" s="14"/>
      <c r="C831" s="14"/>
      <c r="D831" s="14"/>
      <c r="E831" s="14"/>
      <c r="F831" s="14"/>
      <c r="G831" s="14"/>
    </row>
    <row r="832" spans="2:7" s="23" customFormat="1" ht="12.75" x14ac:dyDescent="0.2">
      <c r="B832" s="14"/>
      <c r="C832" s="14"/>
      <c r="D832" s="14"/>
      <c r="E832" s="14"/>
      <c r="F832" s="14"/>
      <c r="G832" s="14"/>
    </row>
    <row r="833" spans="2:7" s="23" customFormat="1" ht="12.75" x14ac:dyDescent="0.2">
      <c r="B833" s="14"/>
      <c r="C833" s="14"/>
      <c r="D833" s="14"/>
      <c r="E833" s="14"/>
      <c r="F833" s="14"/>
      <c r="G833" s="14"/>
    </row>
    <row r="834" spans="2:7" s="23" customFormat="1" ht="12.75" x14ac:dyDescent="0.2">
      <c r="B834" s="14"/>
      <c r="C834" s="14"/>
      <c r="D834" s="14"/>
      <c r="E834" s="14"/>
      <c r="F834" s="14"/>
      <c r="G834" s="14"/>
    </row>
    <row r="835" spans="2:7" s="23" customFormat="1" ht="12.75" x14ac:dyDescent="0.2">
      <c r="B835" s="14"/>
      <c r="C835" s="14"/>
      <c r="D835" s="14"/>
      <c r="E835" s="14"/>
      <c r="F835" s="14"/>
      <c r="G835" s="14"/>
    </row>
    <row r="836" spans="2:7" s="23" customFormat="1" ht="12.75" x14ac:dyDescent="0.2">
      <c r="B836" s="14"/>
      <c r="C836" s="14"/>
      <c r="D836" s="14"/>
      <c r="E836" s="14"/>
      <c r="F836" s="14"/>
      <c r="G836" s="14"/>
    </row>
    <row r="837" spans="2:7" s="23" customFormat="1" ht="12.75" x14ac:dyDescent="0.2">
      <c r="B837" s="14"/>
      <c r="C837" s="14"/>
      <c r="D837" s="14"/>
      <c r="E837" s="14"/>
      <c r="F837" s="14"/>
      <c r="G837" s="14"/>
    </row>
    <row r="838" spans="2:7" s="23" customFormat="1" ht="12.75" x14ac:dyDescent="0.2">
      <c r="B838" s="14"/>
      <c r="C838" s="14"/>
      <c r="D838" s="14"/>
      <c r="E838" s="14"/>
      <c r="F838" s="14"/>
      <c r="G838" s="14"/>
    </row>
    <row r="839" spans="2:7" s="23" customFormat="1" ht="12.75" x14ac:dyDescent="0.2">
      <c r="B839" s="14"/>
      <c r="C839" s="14"/>
      <c r="D839" s="14"/>
      <c r="E839" s="14"/>
      <c r="F839" s="14"/>
      <c r="G839" s="14"/>
    </row>
    <row r="840" spans="2:7" s="23" customFormat="1" ht="12.75" x14ac:dyDescent="0.2">
      <c r="B840" s="14"/>
      <c r="C840" s="14"/>
      <c r="D840" s="14"/>
      <c r="E840" s="14"/>
      <c r="F840" s="14"/>
      <c r="G840" s="14"/>
    </row>
    <row r="841" spans="2:7" s="23" customFormat="1" ht="12.75" x14ac:dyDescent="0.2">
      <c r="B841" s="14"/>
      <c r="C841" s="14"/>
      <c r="D841" s="14"/>
      <c r="E841" s="14"/>
      <c r="F841" s="14"/>
      <c r="G841" s="14"/>
    </row>
    <row r="842" spans="2:7" s="23" customFormat="1" ht="12.75" x14ac:dyDescent="0.2">
      <c r="B842" s="14"/>
      <c r="C842" s="14"/>
      <c r="D842" s="14"/>
      <c r="E842" s="14"/>
      <c r="F842" s="14"/>
      <c r="G842" s="14"/>
    </row>
    <row r="843" spans="2:7" s="23" customFormat="1" ht="12.75" x14ac:dyDescent="0.2">
      <c r="B843" s="14"/>
      <c r="C843" s="14"/>
      <c r="D843" s="14"/>
      <c r="E843" s="14"/>
      <c r="F843" s="14"/>
      <c r="G843" s="14"/>
    </row>
    <row r="844" spans="2:7" s="23" customFormat="1" ht="12.75" x14ac:dyDescent="0.2">
      <c r="B844" s="14"/>
      <c r="C844" s="14"/>
      <c r="D844" s="14"/>
      <c r="E844" s="14"/>
      <c r="F844" s="14"/>
      <c r="G844" s="14"/>
    </row>
    <row r="845" spans="2:7" s="23" customFormat="1" ht="12.75" x14ac:dyDescent="0.2">
      <c r="B845" s="14"/>
      <c r="C845" s="14"/>
      <c r="D845" s="14"/>
      <c r="E845" s="14"/>
      <c r="F845" s="14"/>
      <c r="G845" s="14"/>
    </row>
    <row r="846" spans="2:7" s="23" customFormat="1" ht="12.75" x14ac:dyDescent="0.2">
      <c r="B846" s="14"/>
      <c r="C846" s="14"/>
      <c r="D846" s="14"/>
      <c r="E846" s="14"/>
      <c r="F846" s="14"/>
      <c r="G846" s="14"/>
    </row>
    <row r="847" spans="2:7" s="23" customFormat="1" ht="12.75" x14ac:dyDescent="0.2">
      <c r="B847" s="14"/>
      <c r="C847" s="14"/>
      <c r="D847" s="14"/>
      <c r="E847" s="14"/>
      <c r="F847" s="14"/>
      <c r="G847" s="14"/>
    </row>
    <row r="848" spans="2:7" s="23" customFormat="1" ht="12.75" x14ac:dyDescent="0.2">
      <c r="B848" s="14"/>
      <c r="C848" s="14"/>
      <c r="D848" s="14"/>
      <c r="E848" s="14"/>
      <c r="F848" s="14"/>
      <c r="G848" s="14"/>
    </row>
    <row r="849" spans="2:7" s="23" customFormat="1" ht="12.75" x14ac:dyDescent="0.2">
      <c r="B849" s="14"/>
      <c r="C849" s="14"/>
      <c r="D849" s="14"/>
      <c r="E849" s="14"/>
      <c r="F849" s="14"/>
      <c r="G849" s="14"/>
    </row>
    <row r="850" spans="2:7" s="23" customFormat="1" ht="12.75" x14ac:dyDescent="0.2">
      <c r="B850" s="14"/>
      <c r="C850" s="14"/>
      <c r="D850" s="14"/>
      <c r="E850" s="14"/>
      <c r="F850" s="14"/>
      <c r="G850" s="14"/>
    </row>
    <row r="851" spans="2:7" s="23" customFormat="1" ht="12.75" x14ac:dyDescent="0.2">
      <c r="B851" s="14"/>
      <c r="C851" s="14"/>
      <c r="D851" s="14"/>
      <c r="E851" s="14"/>
      <c r="F851" s="14"/>
      <c r="G851" s="14"/>
    </row>
    <row r="852" spans="2:7" s="23" customFormat="1" ht="12.75" x14ac:dyDescent="0.2">
      <c r="B852" s="14"/>
      <c r="C852" s="14"/>
      <c r="D852" s="14"/>
      <c r="E852" s="14"/>
      <c r="F852" s="14"/>
      <c r="G852" s="14"/>
    </row>
    <row r="853" spans="2:7" s="23" customFormat="1" ht="12.75" x14ac:dyDescent="0.2">
      <c r="B853" s="14"/>
      <c r="C853" s="14"/>
      <c r="D853" s="14"/>
      <c r="E853" s="14"/>
      <c r="F853" s="14"/>
      <c r="G853" s="14"/>
    </row>
    <row r="854" spans="2:7" s="23" customFormat="1" ht="12.75" x14ac:dyDescent="0.2">
      <c r="B854" s="14"/>
      <c r="C854" s="14"/>
      <c r="D854" s="14"/>
      <c r="E854" s="14"/>
      <c r="F854" s="14"/>
      <c r="G854" s="14"/>
    </row>
    <row r="855" spans="2:7" s="23" customFormat="1" ht="12.75" x14ac:dyDescent="0.2">
      <c r="B855" s="14"/>
      <c r="C855" s="14"/>
      <c r="D855" s="14"/>
      <c r="E855" s="14"/>
      <c r="F855" s="14"/>
      <c r="G855" s="14"/>
    </row>
    <row r="856" spans="2:7" s="23" customFormat="1" ht="12.75" x14ac:dyDescent="0.2">
      <c r="B856" s="14"/>
      <c r="C856" s="14"/>
      <c r="D856" s="14"/>
      <c r="E856" s="14"/>
      <c r="F856" s="14"/>
      <c r="G856" s="14"/>
    </row>
    <row r="857" spans="2:7" s="23" customFormat="1" ht="12.75" x14ac:dyDescent="0.2">
      <c r="B857" s="14"/>
      <c r="C857" s="14"/>
      <c r="D857" s="14"/>
      <c r="E857" s="14"/>
      <c r="F857" s="14"/>
      <c r="G857" s="14"/>
    </row>
    <row r="858" spans="2:7" s="23" customFormat="1" ht="12.75" x14ac:dyDescent="0.2">
      <c r="B858" s="14"/>
      <c r="C858" s="14"/>
      <c r="D858" s="14"/>
      <c r="E858" s="14"/>
      <c r="F858" s="14"/>
      <c r="G858" s="14"/>
    </row>
    <row r="859" spans="2:7" s="23" customFormat="1" ht="12.75" x14ac:dyDescent="0.2">
      <c r="B859" s="14"/>
      <c r="C859" s="14"/>
      <c r="D859" s="14"/>
      <c r="E859" s="14"/>
      <c r="F859" s="14"/>
      <c r="G859" s="14"/>
    </row>
    <row r="860" spans="2:7" s="23" customFormat="1" ht="12.75" x14ac:dyDescent="0.2">
      <c r="B860" s="14"/>
      <c r="C860" s="14"/>
      <c r="D860" s="14"/>
      <c r="E860" s="14"/>
      <c r="F860" s="14"/>
      <c r="G860" s="14"/>
    </row>
    <row r="861" spans="2:7" s="23" customFormat="1" ht="12.75" x14ac:dyDescent="0.2">
      <c r="B861" s="14"/>
      <c r="C861" s="14"/>
      <c r="D861" s="14"/>
      <c r="E861" s="14"/>
      <c r="F861" s="14"/>
      <c r="G861" s="14"/>
    </row>
    <row r="862" spans="2:7" s="23" customFormat="1" ht="12.75" x14ac:dyDescent="0.2">
      <c r="B862" s="14"/>
      <c r="C862" s="14"/>
      <c r="D862" s="14"/>
      <c r="E862" s="14"/>
      <c r="F862" s="14"/>
      <c r="G862" s="14"/>
    </row>
    <row r="863" spans="2:7" s="23" customFormat="1" ht="12.75" x14ac:dyDescent="0.2">
      <c r="B863" s="14"/>
      <c r="C863" s="14"/>
      <c r="D863" s="14"/>
      <c r="E863" s="14"/>
      <c r="F863" s="14"/>
      <c r="G863" s="14"/>
    </row>
    <row r="864" spans="2:7" s="23" customFormat="1" ht="12.75" x14ac:dyDescent="0.2">
      <c r="B864" s="14"/>
      <c r="C864" s="14"/>
      <c r="D864" s="14"/>
      <c r="E864" s="14"/>
      <c r="F864" s="14"/>
      <c r="G864" s="14"/>
    </row>
    <row r="865" spans="2:7" s="23" customFormat="1" ht="12.75" x14ac:dyDescent="0.2">
      <c r="B865" s="14"/>
      <c r="C865" s="14"/>
      <c r="D865" s="14"/>
      <c r="E865" s="14"/>
      <c r="F865" s="14"/>
      <c r="G865" s="14"/>
    </row>
    <row r="866" spans="2:7" s="23" customFormat="1" ht="12.75" x14ac:dyDescent="0.2">
      <c r="B866" s="14"/>
      <c r="C866" s="14"/>
      <c r="D866" s="14"/>
      <c r="E866" s="14"/>
      <c r="F866" s="14"/>
      <c r="G866" s="14"/>
    </row>
    <row r="867" spans="2:7" s="23" customFormat="1" ht="12.75" x14ac:dyDescent="0.2">
      <c r="B867" s="14"/>
      <c r="C867" s="14"/>
      <c r="D867" s="14"/>
      <c r="E867" s="14"/>
      <c r="F867" s="14"/>
      <c r="G867" s="14"/>
    </row>
    <row r="868" spans="2:7" s="23" customFormat="1" ht="12.75" x14ac:dyDescent="0.2">
      <c r="B868" s="14"/>
      <c r="C868" s="14"/>
      <c r="D868" s="14"/>
      <c r="E868" s="14"/>
      <c r="F868" s="14"/>
      <c r="G868" s="14"/>
    </row>
    <row r="869" spans="2:7" s="23" customFormat="1" ht="12.75" x14ac:dyDescent="0.2">
      <c r="B869" s="14"/>
      <c r="C869" s="14"/>
      <c r="D869" s="14"/>
      <c r="E869" s="14"/>
      <c r="F869" s="14"/>
      <c r="G869" s="14"/>
    </row>
    <row r="870" spans="2:7" s="23" customFormat="1" ht="12.75" x14ac:dyDescent="0.2">
      <c r="B870" s="14"/>
      <c r="C870" s="14"/>
      <c r="D870" s="14"/>
      <c r="E870" s="14"/>
      <c r="F870" s="14"/>
      <c r="G870" s="14"/>
    </row>
    <row r="871" spans="2:7" s="23" customFormat="1" ht="12.75" x14ac:dyDescent="0.2">
      <c r="B871" s="14"/>
      <c r="C871" s="14"/>
      <c r="D871" s="14"/>
      <c r="E871" s="14"/>
      <c r="F871" s="14"/>
      <c r="G871" s="14"/>
    </row>
    <row r="872" spans="2:7" s="23" customFormat="1" ht="12.75" x14ac:dyDescent="0.2">
      <c r="B872" s="14"/>
      <c r="C872" s="14"/>
      <c r="D872" s="14"/>
      <c r="E872" s="14"/>
      <c r="F872" s="14"/>
      <c r="G872" s="14"/>
    </row>
    <row r="873" spans="2:7" s="23" customFormat="1" ht="12.75" x14ac:dyDescent="0.2">
      <c r="B873" s="14"/>
      <c r="C873" s="14"/>
      <c r="D873" s="14"/>
      <c r="E873" s="14"/>
      <c r="F873" s="14"/>
      <c r="G873" s="14"/>
    </row>
    <row r="874" spans="2:7" s="23" customFormat="1" ht="12.75" x14ac:dyDescent="0.2">
      <c r="B874" s="14"/>
      <c r="C874" s="14"/>
      <c r="D874" s="14"/>
      <c r="E874" s="14"/>
      <c r="F874" s="14"/>
      <c r="G874" s="14"/>
    </row>
    <row r="875" spans="2:7" s="23" customFormat="1" ht="12.75" x14ac:dyDescent="0.2">
      <c r="B875" s="14"/>
      <c r="C875" s="14"/>
      <c r="D875" s="14"/>
      <c r="E875" s="14"/>
      <c r="F875" s="14"/>
      <c r="G875" s="14"/>
    </row>
    <row r="876" spans="2:7" s="23" customFormat="1" ht="12.75" x14ac:dyDescent="0.2">
      <c r="B876" s="14"/>
      <c r="C876" s="14"/>
      <c r="D876" s="14"/>
      <c r="E876" s="14"/>
      <c r="F876" s="14"/>
      <c r="G876" s="14"/>
    </row>
    <row r="877" spans="2:7" s="23" customFormat="1" ht="12.75" x14ac:dyDescent="0.2">
      <c r="B877" s="14"/>
      <c r="C877" s="14"/>
      <c r="D877" s="14"/>
      <c r="E877" s="14"/>
      <c r="F877" s="14"/>
      <c r="G877" s="14"/>
    </row>
    <row r="878" spans="2:7" s="23" customFormat="1" ht="12.75" x14ac:dyDescent="0.2">
      <c r="B878" s="14"/>
      <c r="C878" s="14"/>
      <c r="D878" s="14"/>
      <c r="E878" s="14"/>
      <c r="F878" s="14"/>
      <c r="G878" s="14"/>
    </row>
    <row r="879" spans="2:7" s="23" customFormat="1" ht="12.75" x14ac:dyDescent="0.2">
      <c r="B879" s="14"/>
      <c r="C879" s="14"/>
      <c r="D879" s="14"/>
      <c r="E879" s="14"/>
      <c r="F879" s="14"/>
      <c r="G879" s="14"/>
    </row>
    <row r="880" spans="2:7" s="23" customFormat="1" ht="12.75" x14ac:dyDescent="0.2">
      <c r="B880" s="14"/>
      <c r="C880" s="14"/>
      <c r="D880" s="14"/>
      <c r="E880" s="14"/>
      <c r="F880" s="14"/>
      <c r="G880" s="14"/>
    </row>
    <row r="881" spans="2:7" s="23" customFormat="1" ht="12.75" x14ac:dyDescent="0.2">
      <c r="B881" s="14"/>
      <c r="C881" s="14"/>
      <c r="D881" s="14"/>
      <c r="E881" s="14"/>
      <c r="F881" s="14"/>
      <c r="G881" s="14"/>
    </row>
    <row r="882" spans="2:7" s="23" customFormat="1" ht="12.75" x14ac:dyDescent="0.2">
      <c r="B882" s="14"/>
      <c r="C882" s="14"/>
      <c r="D882" s="14"/>
      <c r="E882" s="14"/>
      <c r="F882" s="14"/>
      <c r="G882" s="14"/>
    </row>
    <row r="883" spans="2:7" s="23" customFormat="1" ht="12.75" x14ac:dyDescent="0.2">
      <c r="B883" s="14"/>
      <c r="C883" s="14"/>
      <c r="D883" s="14"/>
      <c r="E883" s="14"/>
      <c r="F883" s="14"/>
      <c r="G883" s="14"/>
    </row>
    <row r="884" spans="2:7" s="23" customFormat="1" ht="12.75" x14ac:dyDescent="0.2">
      <c r="B884" s="14"/>
      <c r="C884" s="14"/>
      <c r="D884" s="14"/>
      <c r="E884" s="14"/>
      <c r="F884" s="14"/>
      <c r="G884" s="14"/>
    </row>
    <row r="885" spans="2:7" s="23" customFormat="1" ht="12.75" x14ac:dyDescent="0.2">
      <c r="B885" s="14"/>
      <c r="C885" s="14"/>
      <c r="D885" s="14"/>
      <c r="E885" s="14"/>
      <c r="F885" s="14"/>
      <c r="G885" s="14"/>
    </row>
    <row r="886" spans="2:7" s="23" customFormat="1" ht="12.75" x14ac:dyDescent="0.2">
      <c r="B886" s="14"/>
      <c r="C886" s="14"/>
      <c r="D886" s="14"/>
      <c r="E886" s="14"/>
      <c r="F886" s="14"/>
      <c r="G886" s="14"/>
    </row>
    <row r="887" spans="2:7" s="23" customFormat="1" ht="12.75" x14ac:dyDescent="0.2">
      <c r="B887" s="14"/>
      <c r="C887" s="14"/>
      <c r="D887" s="14"/>
      <c r="E887" s="14"/>
      <c r="F887" s="14"/>
      <c r="G887" s="14"/>
    </row>
    <row r="888" spans="2:7" s="23" customFormat="1" ht="12.75" x14ac:dyDescent="0.2">
      <c r="B888" s="14"/>
      <c r="C888" s="14"/>
      <c r="D888" s="14"/>
      <c r="E888" s="14"/>
      <c r="F888" s="14"/>
      <c r="G888" s="14"/>
    </row>
    <row r="889" spans="2:7" s="23" customFormat="1" ht="12.75" x14ac:dyDescent="0.2">
      <c r="B889" s="14"/>
      <c r="C889" s="14"/>
      <c r="D889" s="14"/>
      <c r="E889" s="14"/>
      <c r="F889" s="14"/>
      <c r="G889" s="14"/>
    </row>
    <row r="890" spans="2:7" s="23" customFormat="1" ht="12.75" x14ac:dyDescent="0.2">
      <c r="B890" s="14"/>
      <c r="C890" s="14"/>
      <c r="D890" s="14"/>
      <c r="E890" s="14"/>
      <c r="F890" s="14"/>
      <c r="G890" s="14"/>
    </row>
    <row r="891" spans="2:7" s="23" customFormat="1" ht="12.75" x14ac:dyDescent="0.2">
      <c r="B891" s="14"/>
      <c r="C891" s="14"/>
      <c r="D891" s="14"/>
      <c r="E891" s="14"/>
      <c r="F891" s="14"/>
      <c r="G891" s="14"/>
    </row>
    <row r="892" spans="2:7" s="23" customFormat="1" ht="12.75" x14ac:dyDescent="0.2">
      <c r="B892" s="14"/>
      <c r="C892" s="14"/>
      <c r="D892" s="14"/>
      <c r="E892" s="14"/>
      <c r="F892" s="14"/>
      <c r="G892" s="14"/>
    </row>
    <row r="893" spans="2:7" s="23" customFormat="1" ht="12.75" x14ac:dyDescent="0.2">
      <c r="B893" s="14"/>
      <c r="C893" s="14"/>
      <c r="D893" s="14"/>
      <c r="E893" s="14"/>
      <c r="F893" s="14"/>
      <c r="G893" s="14"/>
    </row>
    <row r="894" spans="2:7" s="23" customFormat="1" ht="12.75" x14ac:dyDescent="0.2">
      <c r="B894" s="14"/>
      <c r="C894" s="14"/>
      <c r="D894" s="14"/>
      <c r="E894" s="14"/>
      <c r="F894" s="14"/>
      <c r="G894" s="14"/>
    </row>
    <row r="895" spans="2:7" s="23" customFormat="1" ht="12.75" x14ac:dyDescent="0.2">
      <c r="B895" s="14"/>
      <c r="C895" s="14"/>
      <c r="D895" s="14"/>
      <c r="E895" s="14"/>
      <c r="F895" s="14"/>
      <c r="G895" s="14"/>
    </row>
    <row r="896" spans="2:7" s="23" customFormat="1" ht="12.75" x14ac:dyDescent="0.2">
      <c r="B896" s="14"/>
      <c r="C896" s="14"/>
      <c r="D896" s="14"/>
      <c r="E896" s="14"/>
      <c r="F896" s="14"/>
      <c r="G896" s="14"/>
    </row>
    <row r="897" spans="2:7" s="23" customFormat="1" ht="12.75" x14ac:dyDescent="0.2">
      <c r="B897" s="14"/>
      <c r="C897" s="14"/>
      <c r="D897" s="14"/>
      <c r="E897" s="14"/>
      <c r="F897" s="14"/>
      <c r="G897" s="14"/>
    </row>
    <row r="898" spans="2:7" s="23" customFormat="1" ht="12.75" x14ac:dyDescent="0.2">
      <c r="B898" s="14"/>
      <c r="C898" s="14"/>
      <c r="D898" s="14"/>
      <c r="E898" s="14"/>
      <c r="F898" s="14"/>
      <c r="G898" s="14"/>
    </row>
    <row r="899" spans="2:7" s="23" customFormat="1" ht="12.75" x14ac:dyDescent="0.2">
      <c r="B899" s="14"/>
      <c r="C899" s="14"/>
      <c r="D899" s="14"/>
      <c r="E899" s="14"/>
      <c r="F899" s="14"/>
      <c r="G899" s="14"/>
    </row>
    <row r="900" spans="2:7" s="23" customFormat="1" ht="12.75" x14ac:dyDescent="0.2">
      <c r="B900" s="14"/>
      <c r="C900" s="14"/>
      <c r="D900" s="14"/>
      <c r="E900" s="14"/>
      <c r="F900" s="14"/>
      <c r="G900" s="14"/>
    </row>
    <row r="901" spans="2:7" s="23" customFormat="1" ht="12.75" x14ac:dyDescent="0.2">
      <c r="B901" s="14"/>
      <c r="C901" s="14"/>
      <c r="D901" s="14"/>
      <c r="E901" s="14"/>
      <c r="F901" s="14"/>
      <c r="G901" s="14"/>
    </row>
    <row r="902" spans="2:7" s="23" customFormat="1" ht="12.75" x14ac:dyDescent="0.2">
      <c r="B902" s="14"/>
      <c r="C902" s="14"/>
      <c r="D902" s="14"/>
      <c r="E902" s="14"/>
      <c r="F902" s="14"/>
      <c r="G902" s="14"/>
    </row>
    <row r="903" spans="2:7" s="23" customFormat="1" ht="12.75" x14ac:dyDescent="0.2">
      <c r="B903" s="14"/>
      <c r="C903" s="14"/>
      <c r="D903" s="14"/>
      <c r="E903" s="14"/>
      <c r="F903" s="14"/>
      <c r="G903" s="14"/>
    </row>
    <row r="904" spans="2:7" s="23" customFormat="1" ht="12.75" x14ac:dyDescent="0.2">
      <c r="B904" s="14"/>
      <c r="C904" s="14"/>
      <c r="D904" s="14"/>
      <c r="E904" s="14"/>
      <c r="F904" s="14"/>
      <c r="G904" s="14"/>
    </row>
    <row r="905" spans="2:7" s="23" customFormat="1" ht="12.75" x14ac:dyDescent="0.2">
      <c r="B905" s="14"/>
      <c r="C905" s="14"/>
      <c r="D905" s="14"/>
      <c r="E905" s="14"/>
      <c r="F905" s="14"/>
      <c r="G905" s="14"/>
    </row>
    <row r="906" spans="2:7" s="23" customFormat="1" ht="12.75" x14ac:dyDescent="0.2">
      <c r="B906" s="14"/>
      <c r="C906" s="14"/>
      <c r="D906" s="14"/>
      <c r="E906" s="14"/>
      <c r="F906" s="14"/>
      <c r="G906" s="14"/>
    </row>
    <row r="907" spans="2:7" s="23" customFormat="1" ht="12.75" x14ac:dyDescent="0.2">
      <c r="B907" s="14"/>
      <c r="C907" s="14"/>
      <c r="D907" s="14"/>
      <c r="E907" s="14"/>
      <c r="F907" s="14"/>
      <c r="G907" s="14"/>
    </row>
    <row r="908" spans="2:7" s="23" customFormat="1" ht="12.75" x14ac:dyDescent="0.2">
      <c r="B908" s="14"/>
      <c r="C908" s="14"/>
      <c r="D908" s="14"/>
      <c r="E908" s="14"/>
      <c r="F908" s="14"/>
      <c r="G908" s="14"/>
    </row>
    <row r="909" spans="2:7" s="23" customFormat="1" ht="12.75" x14ac:dyDescent="0.2">
      <c r="B909" s="14"/>
      <c r="C909" s="14"/>
      <c r="D909" s="14"/>
      <c r="E909" s="14"/>
      <c r="F909" s="14"/>
      <c r="G909" s="14"/>
    </row>
    <row r="910" spans="2:7" s="23" customFormat="1" ht="12.75" x14ac:dyDescent="0.2">
      <c r="B910" s="14"/>
      <c r="C910" s="14"/>
      <c r="D910" s="14"/>
      <c r="E910" s="14"/>
      <c r="F910" s="14"/>
      <c r="G910" s="14"/>
    </row>
    <row r="911" spans="2:7" s="23" customFormat="1" ht="12.75" x14ac:dyDescent="0.2">
      <c r="B911" s="14"/>
      <c r="C911" s="14"/>
      <c r="D911" s="14"/>
      <c r="E911" s="14"/>
      <c r="F911" s="14"/>
      <c r="G911" s="14"/>
    </row>
    <row r="912" spans="2:7" s="23" customFormat="1" ht="12.75" x14ac:dyDescent="0.2">
      <c r="B912" s="14"/>
      <c r="C912" s="14"/>
      <c r="D912" s="14"/>
      <c r="E912" s="14"/>
      <c r="F912" s="14"/>
      <c r="G912" s="14"/>
    </row>
    <row r="913" spans="2:7" s="23" customFormat="1" ht="12.75" x14ac:dyDescent="0.2">
      <c r="B913" s="14"/>
      <c r="C913" s="14"/>
      <c r="D913" s="14"/>
      <c r="E913" s="14"/>
      <c r="F913" s="14"/>
      <c r="G913" s="14"/>
    </row>
    <row r="914" spans="2:7" s="23" customFormat="1" ht="12.75" x14ac:dyDescent="0.2">
      <c r="B914" s="14"/>
      <c r="C914" s="14"/>
      <c r="D914" s="14"/>
      <c r="E914" s="14"/>
      <c r="F914" s="14"/>
      <c r="G914" s="14"/>
    </row>
    <row r="915" spans="2:7" s="23" customFormat="1" ht="12.75" x14ac:dyDescent="0.2">
      <c r="B915" s="14"/>
      <c r="C915" s="14"/>
      <c r="D915" s="14"/>
      <c r="E915" s="14"/>
      <c r="F915" s="14"/>
      <c r="G915" s="14"/>
    </row>
    <row r="916" spans="2:7" s="23" customFormat="1" ht="12.75" x14ac:dyDescent="0.2">
      <c r="B916" s="14"/>
      <c r="C916" s="14"/>
      <c r="D916" s="14"/>
      <c r="E916" s="14"/>
      <c r="F916" s="14"/>
      <c r="G916" s="14"/>
    </row>
    <row r="917" spans="2:7" s="23" customFormat="1" ht="12.75" x14ac:dyDescent="0.2">
      <c r="B917" s="14"/>
      <c r="C917" s="14"/>
      <c r="D917" s="14"/>
      <c r="E917" s="14"/>
      <c r="F917" s="14"/>
      <c r="G917" s="14"/>
    </row>
    <row r="918" spans="2:7" s="23" customFormat="1" ht="12.75" x14ac:dyDescent="0.2">
      <c r="B918" s="14"/>
      <c r="C918" s="14"/>
      <c r="D918" s="14"/>
      <c r="E918" s="14"/>
      <c r="F918" s="14"/>
      <c r="G918" s="14"/>
    </row>
    <row r="919" spans="2:7" s="23" customFormat="1" ht="12.75" x14ac:dyDescent="0.2">
      <c r="B919" s="14"/>
      <c r="C919" s="14"/>
      <c r="D919" s="14"/>
      <c r="E919" s="14"/>
      <c r="F919" s="14"/>
      <c r="G919" s="14"/>
    </row>
    <row r="920" spans="2:7" s="23" customFormat="1" ht="12.75" x14ac:dyDescent="0.2">
      <c r="B920" s="14"/>
      <c r="C920" s="14"/>
      <c r="D920" s="14"/>
      <c r="E920" s="14"/>
      <c r="F920" s="14"/>
      <c r="G920" s="14"/>
    </row>
    <row r="921" spans="2:7" s="23" customFormat="1" ht="12.75" x14ac:dyDescent="0.2">
      <c r="B921" s="14"/>
      <c r="C921" s="14"/>
      <c r="D921" s="14"/>
      <c r="E921" s="14"/>
      <c r="F921" s="14"/>
      <c r="G921" s="14"/>
    </row>
    <row r="922" spans="2:7" s="23" customFormat="1" ht="12.75" x14ac:dyDescent="0.2">
      <c r="B922" s="14"/>
      <c r="C922" s="14"/>
      <c r="D922" s="14"/>
      <c r="E922" s="14"/>
      <c r="F922" s="14"/>
      <c r="G922" s="14"/>
    </row>
    <row r="923" spans="2:7" s="23" customFormat="1" ht="12.75" x14ac:dyDescent="0.2">
      <c r="B923" s="14"/>
      <c r="C923" s="14"/>
      <c r="D923" s="14"/>
      <c r="E923" s="14"/>
      <c r="F923" s="14"/>
      <c r="G923" s="14"/>
    </row>
    <row r="924" spans="2:7" s="23" customFormat="1" ht="12.75" x14ac:dyDescent="0.2">
      <c r="B924" s="14"/>
      <c r="C924" s="14"/>
      <c r="D924" s="14"/>
      <c r="E924" s="14"/>
      <c r="F924" s="14"/>
      <c r="G924" s="14"/>
    </row>
    <row r="925" spans="2:7" s="23" customFormat="1" ht="12.75" x14ac:dyDescent="0.2">
      <c r="B925" s="14"/>
      <c r="C925" s="14"/>
      <c r="D925" s="14"/>
      <c r="E925" s="14"/>
      <c r="F925" s="14"/>
      <c r="G925" s="14"/>
    </row>
    <row r="926" spans="2:7" s="23" customFormat="1" ht="12.75" x14ac:dyDescent="0.2">
      <c r="B926" s="14"/>
      <c r="C926" s="14"/>
      <c r="D926" s="14"/>
      <c r="E926" s="14"/>
      <c r="F926" s="14"/>
      <c r="G926" s="14"/>
    </row>
    <row r="927" spans="2:7" s="23" customFormat="1" ht="12.75" x14ac:dyDescent="0.2">
      <c r="B927" s="14"/>
      <c r="C927" s="14"/>
      <c r="D927" s="14"/>
      <c r="E927" s="14"/>
      <c r="F927" s="14"/>
      <c r="G927" s="14"/>
    </row>
    <row r="928" spans="2:7" s="23" customFormat="1" ht="12.75" x14ac:dyDescent="0.2">
      <c r="B928" s="14"/>
      <c r="C928" s="14"/>
      <c r="D928" s="14"/>
      <c r="E928" s="14"/>
      <c r="F928" s="14"/>
      <c r="G928" s="14"/>
    </row>
    <row r="929" spans="2:7" s="23" customFormat="1" ht="12.75" x14ac:dyDescent="0.2">
      <c r="B929" s="14"/>
      <c r="C929" s="14"/>
      <c r="D929" s="14"/>
      <c r="E929" s="14"/>
      <c r="F929" s="14"/>
      <c r="G929" s="14"/>
    </row>
    <row r="930" spans="2:7" s="23" customFormat="1" ht="12.75" x14ac:dyDescent="0.2">
      <c r="B930" s="14"/>
      <c r="C930" s="14"/>
      <c r="D930" s="14"/>
      <c r="E930" s="14"/>
      <c r="F930" s="14"/>
      <c r="G930" s="14"/>
    </row>
    <row r="931" spans="2:7" s="23" customFormat="1" ht="12.75" x14ac:dyDescent="0.2">
      <c r="B931" s="14"/>
      <c r="C931" s="14"/>
      <c r="D931" s="14"/>
      <c r="E931" s="14"/>
      <c r="F931" s="14"/>
      <c r="G931" s="14"/>
    </row>
    <row r="932" spans="2:7" s="23" customFormat="1" ht="12.75" x14ac:dyDescent="0.2">
      <c r="B932" s="14"/>
      <c r="C932" s="14"/>
      <c r="D932" s="14"/>
      <c r="E932" s="14"/>
      <c r="F932" s="14"/>
      <c r="G932" s="14"/>
    </row>
    <row r="933" spans="2:7" s="23" customFormat="1" ht="12.75" x14ac:dyDescent="0.2">
      <c r="B933" s="14"/>
      <c r="C933" s="14"/>
      <c r="D933" s="14"/>
      <c r="E933" s="14"/>
      <c r="F933" s="14"/>
      <c r="G933" s="14"/>
    </row>
    <row r="934" spans="2:7" s="23" customFormat="1" ht="12.75" x14ac:dyDescent="0.2">
      <c r="B934" s="14"/>
      <c r="C934" s="14"/>
      <c r="D934" s="14"/>
      <c r="E934" s="14"/>
      <c r="F934" s="14"/>
      <c r="G934" s="14"/>
    </row>
    <row r="935" spans="2:7" s="23" customFormat="1" ht="12.75" x14ac:dyDescent="0.2">
      <c r="B935" s="14"/>
      <c r="C935" s="14"/>
      <c r="D935" s="14"/>
      <c r="E935" s="14"/>
      <c r="F935" s="14"/>
      <c r="G935" s="14"/>
    </row>
    <row r="936" spans="2:7" s="23" customFormat="1" ht="12.75" x14ac:dyDescent="0.2">
      <c r="B936" s="14"/>
      <c r="C936" s="14"/>
      <c r="D936" s="14"/>
      <c r="E936" s="14"/>
      <c r="F936" s="14"/>
      <c r="G936" s="14"/>
    </row>
    <row r="937" spans="2:7" s="23" customFormat="1" ht="12.75" x14ac:dyDescent="0.2">
      <c r="B937" s="14"/>
      <c r="C937" s="14"/>
      <c r="D937" s="14"/>
      <c r="E937" s="14"/>
      <c r="F937" s="14"/>
      <c r="G937" s="14"/>
    </row>
    <row r="938" spans="2:7" s="23" customFormat="1" ht="12.75" x14ac:dyDescent="0.2">
      <c r="B938" s="14"/>
      <c r="C938" s="14"/>
      <c r="D938" s="14"/>
      <c r="E938" s="14"/>
      <c r="F938" s="14"/>
      <c r="G938" s="14"/>
    </row>
    <row r="939" spans="2:7" s="23" customFormat="1" ht="12.75" x14ac:dyDescent="0.2">
      <c r="B939" s="14"/>
      <c r="C939" s="14"/>
      <c r="D939" s="14"/>
      <c r="E939" s="14"/>
      <c r="F939" s="14"/>
      <c r="G939" s="14"/>
    </row>
    <row r="940" spans="2:7" s="23" customFormat="1" ht="12.75" x14ac:dyDescent="0.2">
      <c r="B940" s="14"/>
      <c r="C940" s="14"/>
      <c r="D940" s="14"/>
      <c r="E940" s="14"/>
      <c r="F940" s="14"/>
      <c r="G940" s="14"/>
    </row>
    <row r="941" spans="2:7" s="23" customFormat="1" ht="12.75" x14ac:dyDescent="0.2">
      <c r="B941" s="14"/>
      <c r="C941" s="14"/>
      <c r="D941" s="14"/>
      <c r="E941" s="14"/>
      <c r="F941" s="14"/>
      <c r="G941" s="14"/>
    </row>
    <row r="942" spans="2:7" s="23" customFormat="1" ht="12.75" x14ac:dyDescent="0.2">
      <c r="B942" s="14"/>
      <c r="C942" s="14"/>
      <c r="D942" s="14"/>
      <c r="E942" s="14"/>
      <c r="F942" s="14"/>
      <c r="G942" s="14"/>
    </row>
    <row r="943" spans="2:7" s="23" customFormat="1" ht="12.75" x14ac:dyDescent="0.2">
      <c r="B943" s="14"/>
      <c r="C943" s="14"/>
      <c r="D943" s="14"/>
      <c r="E943" s="14"/>
      <c r="F943" s="14"/>
      <c r="G943" s="14"/>
    </row>
    <row r="944" spans="2:7" s="23" customFormat="1" ht="12.75" x14ac:dyDescent="0.2">
      <c r="B944" s="14"/>
      <c r="C944" s="14"/>
      <c r="D944" s="14"/>
      <c r="E944" s="14"/>
      <c r="F944" s="14"/>
      <c r="G944" s="14"/>
    </row>
    <row r="945" spans="2:7" s="23" customFormat="1" ht="12.75" x14ac:dyDescent="0.2">
      <c r="B945" s="14"/>
      <c r="C945" s="14"/>
      <c r="D945" s="14"/>
      <c r="E945" s="14"/>
      <c r="F945" s="14"/>
      <c r="G945" s="14"/>
    </row>
    <row r="946" spans="2:7" s="23" customFormat="1" ht="12.75" x14ac:dyDescent="0.2">
      <c r="B946" s="14"/>
      <c r="C946" s="14"/>
      <c r="D946" s="14"/>
      <c r="E946" s="14"/>
      <c r="F946" s="14"/>
      <c r="G946" s="14"/>
    </row>
    <row r="947" spans="2:7" s="23" customFormat="1" ht="12.75" x14ac:dyDescent="0.2">
      <c r="B947" s="14"/>
      <c r="C947" s="14"/>
      <c r="D947" s="14"/>
      <c r="E947" s="14"/>
      <c r="F947" s="14"/>
      <c r="G947" s="14"/>
    </row>
    <row r="948" spans="2:7" s="23" customFormat="1" ht="12.75" x14ac:dyDescent="0.2">
      <c r="B948" s="14"/>
      <c r="C948" s="14"/>
      <c r="D948" s="14"/>
      <c r="E948" s="14"/>
      <c r="F948" s="14"/>
      <c r="G948" s="14"/>
    </row>
    <row r="949" spans="2:7" s="23" customFormat="1" ht="12.75" x14ac:dyDescent="0.2">
      <c r="B949" s="14"/>
      <c r="C949" s="14"/>
      <c r="D949" s="14"/>
      <c r="E949" s="14"/>
      <c r="F949" s="14"/>
      <c r="G949" s="14"/>
    </row>
    <row r="950" spans="2:7" s="23" customFormat="1" ht="12.75" x14ac:dyDescent="0.2">
      <c r="B950" s="14"/>
      <c r="C950" s="14"/>
      <c r="D950" s="14"/>
      <c r="E950" s="14"/>
      <c r="F950" s="14"/>
      <c r="G950" s="14"/>
    </row>
    <row r="951" spans="2:7" s="23" customFormat="1" ht="12.75" x14ac:dyDescent="0.2">
      <c r="B951" s="14"/>
      <c r="C951" s="14"/>
      <c r="D951" s="14"/>
      <c r="E951" s="14"/>
      <c r="F951" s="14"/>
      <c r="G951" s="14"/>
    </row>
    <row r="952" spans="2:7" s="23" customFormat="1" ht="12.75" x14ac:dyDescent="0.2">
      <c r="B952" s="14"/>
      <c r="C952" s="14"/>
      <c r="D952" s="14"/>
      <c r="E952" s="14"/>
      <c r="F952" s="14"/>
      <c r="G952" s="14"/>
    </row>
    <row r="953" spans="2:7" s="23" customFormat="1" ht="12.75" x14ac:dyDescent="0.2">
      <c r="B953" s="14"/>
      <c r="C953" s="14"/>
      <c r="D953" s="14"/>
      <c r="E953" s="14"/>
      <c r="F953" s="14"/>
      <c r="G953" s="14"/>
    </row>
    <row r="954" spans="2:7" s="23" customFormat="1" ht="12.75" x14ac:dyDescent="0.2">
      <c r="B954" s="14"/>
      <c r="C954" s="14"/>
      <c r="D954" s="14"/>
      <c r="E954" s="14"/>
      <c r="F954" s="14"/>
      <c r="G954" s="14"/>
    </row>
    <row r="955" spans="2:7" s="23" customFormat="1" ht="12.75" x14ac:dyDescent="0.2">
      <c r="B955" s="14"/>
      <c r="C955" s="14"/>
      <c r="D955" s="14"/>
      <c r="E955" s="14"/>
      <c r="F955" s="14"/>
      <c r="G955" s="14"/>
    </row>
    <row r="956" spans="2:7" s="23" customFormat="1" ht="12.75" x14ac:dyDescent="0.2">
      <c r="B956" s="14"/>
      <c r="C956" s="14"/>
      <c r="D956" s="14"/>
      <c r="E956" s="14"/>
      <c r="F956" s="14"/>
      <c r="G956" s="14"/>
    </row>
    <row r="957" spans="2:7" s="23" customFormat="1" ht="12.75" x14ac:dyDescent="0.2">
      <c r="B957" s="14"/>
      <c r="C957" s="14"/>
      <c r="D957" s="14"/>
      <c r="E957" s="14"/>
      <c r="F957" s="14"/>
      <c r="G957" s="14"/>
    </row>
    <row r="958" spans="2:7" s="23" customFormat="1" ht="12.75" x14ac:dyDescent="0.2">
      <c r="B958" s="14"/>
      <c r="C958" s="14"/>
      <c r="D958" s="14"/>
      <c r="E958" s="14"/>
      <c r="F958" s="14"/>
      <c r="G958" s="14"/>
    </row>
    <row r="959" spans="2:7" s="23" customFormat="1" ht="12.75" x14ac:dyDescent="0.2">
      <c r="B959" s="14"/>
      <c r="C959" s="14"/>
      <c r="D959" s="14"/>
      <c r="E959" s="14"/>
      <c r="F959" s="14"/>
      <c r="G959" s="14"/>
    </row>
    <row r="960" spans="2:7" s="23" customFormat="1" ht="12.75" x14ac:dyDescent="0.2">
      <c r="B960" s="14"/>
      <c r="C960" s="14"/>
      <c r="D960" s="14"/>
      <c r="E960" s="14"/>
      <c r="F960" s="14"/>
      <c r="G960" s="14"/>
    </row>
    <row r="961" spans="2:7" s="23" customFormat="1" ht="12.75" x14ac:dyDescent="0.2">
      <c r="B961" s="14"/>
      <c r="C961" s="14"/>
      <c r="D961" s="14"/>
      <c r="E961" s="14"/>
      <c r="F961" s="14"/>
      <c r="G961" s="14"/>
    </row>
    <row r="962" spans="2:7" s="23" customFormat="1" ht="12.75" x14ac:dyDescent="0.2">
      <c r="B962" s="14"/>
      <c r="C962" s="14"/>
      <c r="D962" s="14"/>
      <c r="E962" s="14"/>
      <c r="F962" s="14"/>
      <c r="G962" s="14"/>
    </row>
    <row r="963" spans="2:7" s="23" customFormat="1" ht="12.75" x14ac:dyDescent="0.2">
      <c r="B963" s="14"/>
      <c r="C963" s="14"/>
      <c r="D963" s="14"/>
      <c r="E963" s="14"/>
      <c r="F963" s="14"/>
      <c r="G963" s="14"/>
    </row>
    <row r="964" spans="2:7" s="23" customFormat="1" ht="12.75" x14ac:dyDescent="0.2">
      <c r="B964" s="14"/>
      <c r="C964" s="14"/>
      <c r="D964" s="14"/>
      <c r="E964" s="14"/>
      <c r="F964" s="14"/>
      <c r="G964" s="14"/>
    </row>
    <row r="965" spans="2:7" s="23" customFormat="1" ht="12.75" x14ac:dyDescent="0.2">
      <c r="B965" s="14"/>
      <c r="C965" s="14"/>
      <c r="D965" s="14"/>
      <c r="E965" s="14"/>
      <c r="F965" s="14"/>
      <c r="G965" s="14"/>
    </row>
    <row r="966" spans="2:7" s="23" customFormat="1" ht="12.75" x14ac:dyDescent="0.2">
      <c r="B966" s="14"/>
      <c r="C966" s="14"/>
      <c r="D966" s="14"/>
      <c r="E966" s="14"/>
      <c r="F966" s="14"/>
      <c r="G966" s="14"/>
    </row>
    <row r="967" spans="2:7" s="23" customFormat="1" ht="12.75" x14ac:dyDescent="0.2">
      <c r="B967" s="14"/>
      <c r="C967" s="14"/>
      <c r="D967" s="14"/>
      <c r="E967" s="14"/>
      <c r="F967" s="14"/>
      <c r="G967" s="14"/>
    </row>
    <row r="968" spans="2:7" s="23" customFormat="1" ht="12.75" x14ac:dyDescent="0.2">
      <c r="B968" s="14"/>
      <c r="C968" s="14"/>
      <c r="D968" s="14"/>
      <c r="E968" s="14"/>
      <c r="F968" s="14"/>
      <c r="G968" s="14"/>
    </row>
    <row r="969" spans="2:7" s="23" customFormat="1" ht="12.75" x14ac:dyDescent="0.2">
      <c r="B969" s="14"/>
      <c r="C969" s="14"/>
      <c r="D969" s="14"/>
      <c r="E969" s="14"/>
      <c r="F969" s="14"/>
      <c r="G969" s="14"/>
    </row>
    <row r="970" spans="2:7" s="23" customFormat="1" ht="12.75" x14ac:dyDescent="0.2">
      <c r="B970" s="14"/>
      <c r="C970" s="14"/>
      <c r="D970" s="14"/>
      <c r="E970" s="14"/>
      <c r="F970" s="14"/>
      <c r="G970" s="14"/>
    </row>
    <row r="971" spans="2:7" s="23" customFormat="1" ht="12.75" x14ac:dyDescent="0.2">
      <c r="B971" s="14"/>
      <c r="C971" s="14"/>
      <c r="D971" s="14"/>
      <c r="E971" s="14"/>
      <c r="F971" s="14"/>
      <c r="G971" s="14"/>
    </row>
    <row r="972" spans="2:7" s="23" customFormat="1" ht="12.75" x14ac:dyDescent="0.2">
      <c r="B972" s="14"/>
      <c r="C972" s="14"/>
      <c r="D972" s="14"/>
      <c r="E972" s="14"/>
      <c r="F972" s="14"/>
      <c r="G972" s="14"/>
    </row>
    <row r="973" spans="2:7" s="23" customFormat="1" ht="12.75" x14ac:dyDescent="0.2">
      <c r="B973" s="14"/>
      <c r="C973" s="14"/>
      <c r="D973" s="14"/>
      <c r="E973" s="14"/>
      <c r="F973" s="14"/>
      <c r="G973" s="14"/>
    </row>
    <row r="974" spans="2:7" s="23" customFormat="1" ht="12.75" x14ac:dyDescent="0.2">
      <c r="B974" s="14"/>
      <c r="C974" s="14"/>
      <c r="D974" s="14"/>
      <c r="E974" s="14"/>
      <c r="F974" s="14"/>
      <c r="G974" s="14"/>
    </row>
    <row r="975" spans="2:7" s="23" customFormat="1" ht="12.75" x14ac:dyDescent="0.2">
      <c r="B975" s="14"/>
      <c r="C975" s="14"/>
      <c r="D975" s="14"/>
      <c r="E975" s="14"/>
      <c r="F975" s="14"/>
      <c r="G975" s="14"/>
    </row>
    <row r="976" spans="2:7" s="23" customFormat="1" ht="12.75" x14ac:dyDescent="0.2">
      <c r="B976" s="14"/>
      <c r="C976" s="14"/>
      <c r="D976" s="14"/>
      <c r="E976" s="14"/>
      <c r="F976" s="14"/>
      <c r="G976" s="14"/>
    </row>
    <row r="977" spans="2:7" s="23" customFormat="1" ht="12.75" x14ac:dyDescent="0.2">
      <c r="B977" s="14"/>
      <c r="C977" s="14"/>
      <c r="D977" s="14"/>
      <c r="E977" s="14"/>
      <c r="F977" s="14"/>
      <c r="G977" s="14"/>
    </row>
    <row r="978" spans="2:7" s="23" customFormat="1" ht="12.75" x14ac:dyDescent="0.2">
      <c r="B978" s="14"/>
      <c r="C978" s="14"/>
      <c r="D978" s="14"/>
      <c r="E978" s="14"/>
      <c r="F978" s="14"/>
      <c r="G978" s="14"/>
    </row>
    <row r="979" spans="2:7" s="23" customFormat="1" ht="12.75" x14ac:dyDescent="0.2">
      <c r="B979" s="14"/>
      <c r="C979" s="14"/>
      <c r="D979" s="14"/>
      <c r="E979" s="14"/>
      <c r="F979" s="14"/>
      <c r="G979" s="14"/>
    </row>
    <row r="980" spans="2:7" s="23" customFormat="1" ht="12.75" x14ac:dyDescent="0.2">
      <c r="B980" s="14"/>
      <c r="C980" s="14"/>
      <c r="D980" s="14"/>
      <c r="E980" s="14"/>
      <c r="F980" s="14"/>
      <c r="G980" s="14"/>
    </row>
    <row r="981" spans="2:7" s="23" customFormat="1" ht="12.75" x14ac:dyDescent="0.2">
      <c r="B981" s="14"/>
      <c r="C981" s="14"/>
      <c r="D981" s="14"/>
      <c r="E981" s="14"/>
      <c r="F981" s="14"/>
      <c r="G981" s="14"/>
    </row>
    <row r="982" spans="2:7" s="23" customFormat="1" ht="12.75" x14ac:dyDescent="0.2">
      <c r="B982" s="14"/>
      <c r="C982" s="14"/>
      <c r="D982" s="14"/>
      <c r="E982" s="14"/>
      <c r="F982" s="14"/>
      <c r="G982" s="14"/>
    </row>
    <row r="983" spans="2:7" s="23" customFormat="1" ht="12.75" x14ac:dyDescent="0.2">
      <c r="B983" s="14"/>
      <c r="C983" s="14"/>
      <c r="D983" s="14"/>
      <c r="E983" s="14"/>
      <c r="F983" s="14"/>
      <c r="G983" s="14"/>
    </row>
    <row r="984" spans="2:7" s="23" customFormat="1" ht="12.75" x14ac:dyDescent="0.2">
      <c r="B984" s="14"/>
      <c r="C984" s="14"/>
      <c r="D984" s="14"/>
      <c r="E984" s="14"/>
      <c r="F984" s="14"/>
      <c r="G984" s="14"/>
    </row>
    <row r="985" spans="2:7" s="23" customFormat="1" ht="12.75" x14ac:dyDescent="0.2">
      <c r="B985" s="14"/>
      <c r="C985" s="14"/>
      <c r="D985" s="14"/>
      <c r="E985" s="14"/>
      <c r="F985" s="14"/>
      <c r="G985" s="14"/>
    </row>
    <row r="986" spans="2:7" s="23" customFormat="1" ht="12.75" x14ac:dyDescent="0.2">
      <c r="B986" s="14"/>
      <c r="C986" s="14"/>
      <c r="D986" s="14"/>
      <c r="E986" s="14"/>
      <c r="F986" s="14"/>
      <c r="G986" s="14"/>
    </row>
    <row r="987" spans="2:7" s="23" customFormat="1" ht="12.75" x14ac:dyDescent="0.2">
      <c r="B987" s="14"/>
      <c r="C987" s="14"/>
      <c r="D987" s="14"/>
      <c r="E987" s="14"/>
      <c r="F987" s="14"/>
      <c r="G987" s="14"/>
    </row>
    <row r="988" spans="2:7" s="23" customFormat="1" ht="12.75" x14ac:dyDescent="0.2">
      <c r="B988" s="14"/>
      <c r="C988" s="14"/>
      <c r="D988" s="14"/>
      <c r="E988" s="14"/>
      <c r="F988" s="14"/>
      <c r="G988" s="14"/>
    </row>
    <row r="989" spans="2:7" s="23" customFormat="1" ht="12.75" x14ac:dyDescent="0.2">
      <c r="B989" s="14"/>
      <c r="C989" s="14"/>
      <c r="D989" s="14"/>
      <c r="E989" s="14"/>
      <c r="F989" s="14"/>
      <c r="G989" s="14"/>
    </row>
    <row r="990" spans="2:7" s="23" customFormat="1" ht="12.75" x14ac:dyDescent="0.2">
      <c r="B990" s="14"/>
      <c r="C990" s="14"/>
      <c r="D990" s="14"/>
      <c r="E990" s="14"/>
      <c r="F990" s="14"/>
      <c r="G990" s="14"/>
    </row>
    <row r="991" spans="2:7" s="23" customFormat="1" ht="12.75" x14ac:dyDescent="0.2">
      <c r="B991" s="14"/>
      <c r="C991" s="14"/>
      <c r="D991" s="14"/>
      <c r="E991" s="14"/>
      <c r="F991" s="14"/>
      <c r="G991" s="14"/>
    </row>
    <row r="992" spans="2:7" s="23" customFormat="1" ht="12.75" x14ac:dyDescent="0.2">
      <c r="B992" s="14"/>
      <c r="C992" s="14"/>
      <c r="D992" s="14"/>
      <c r="E992" s="14"/>
      <c r="F992" s="14"/>
      <c r="G992" s="14"/>
    </row>
    <row r="993" spans="2:7" s="23" customFormat="1" ht="12.75" x14ac:dyDescent="0.2">
      <c r="B993" s="14"/>
      <c r="C993" s="14"/>
      <c r="D993" s="14"/>
      <c r="E993" s="14"/>
      <c r="F993" s="14"/>
      <c r="G993" s="14"/>
    </row>
    <row r="994" spans="2:7" s="23" customFormat="1" ht="12.75" x14ac:dyDescent="0.2">
      <c r="B994" s="14"/>
      <c r="C994" s="14"/>
      <c r="D994" s="14"/>
      <c r="E994" s="14"/>
      <c r="F994" s="14"/>
      <c r="G994" s="14"/>
    </row>
    <row r="995" spans="2:7" s="23" customFormat="1" ht="12.75" x14ac:dyDescent="0.2">
      <c r="B995" s="14"/>
      <c r="C995" s="14"/>
      <c r="D995" s="14"/>
      <c r="E995" s="14"/>
      <c r="F995" s="14"/>
      <c r="G995" s="14"/>
    </row>
    <row r="996" spans="2:7" s="23" customFormat="1" ht="12.75" x14ac:dyDescent="0.2">
      <c r="B996" s="14"/>
      <c r="C996" s="14"/>
      <c r="D996" s="14"/>
      <c r="E996" s="14"/>
      <c r="F996" s="14"/>
      <c r="G996" s="14"/>
    </row>
    <row r="997" spans="2:7" s="23" customFormat="1" ht="12.75" x14ac:dyDescent="0.2">
      <c r="B997" s="14"/>
      <c r="C997" s="14"/>
      <c r="D997" s="14"/>
      <c r="E997" s="14"/>
      <c r="F997" s="14"/>
      <c r="G997" s="14"/>
    </row>
    <row r="998" spans="2:7" s="23" customFormat="1" ht="12.75" x14ac:dyDescent="0.2">
      <c r="B998" s="14"/>
      <c r="C998" s="14"/>
      <c r="D998" s="14"/>
      <c r="E998" s="14"/>
      <c r="F998" s="14"/>
      <c r="G998" s="14"/>
    </row>
    <row r="999" spans="2:7" s="23" customFormat="1" ht="12.75" x14ac:dyDescent="0.2">
      <c r="B999" s="14"/>
      <c r="C999" s="14"/>
      <c r="D999" s="14"/>
      <c r="E999" s="14"/>
      <c r="F999" s="14"/>
      <c r="G999" s="14"/>
    </row>
    <row r="1000" spans="2:7" s="23" customFormat="1" ht="12.75" x14ac:dyDescent="0.2">
      <c r="B1000" s="14"/>
      <c r="C1000" s="14"/>
      <c r="D1000" s="14"/>
      <c r="E1000" s="14"/>
      <c r="F1000" s="14"/>
      <c r="G1000" s="14"/>
    </row>
    <row r="1001" spans="2:7" s="23" customFormat="1" ht="12.75" x14ac:dyDescent="0.2">
      <c r="B1001" s="14"/>
      <c r="C1001" s="14"/>
      <c r="D1001" s="14"/>
      <c r="E1001" s="14"/>
      <c r="F1001" s="14"/>
      <c r="G1001" s="14"/>
    </row>
    <row r="1002" spans="2:7" s="23" customFormat="1" ht="12.75" x14ac:dyDescent="0.2">
      <c r="B1002" s="14"/>
      <c r="C1002" s="14"/>
      <c r="D1002" s="14"/>
      <c r="E1002" s="14"/>
      <c r="F1002" s="14"/>
      <c r="G1002" s="14"/>
    </row>
    <row r="1003" spans="2:7" s="23" customFormat="1" ht="12.75" x14ac:dyDescent="0.2">
      <c r="B1003" s="14"/>
      <c r="C1003" s="14"/>
      <c r="D1003" s="14"/>
      <c r="E1003" s="14"/>
      <c r="F1003" s="14"/>
      <c r="G1003" s="14"/>
    </row>
    <row r="1004" spans="2:7" s="23" customFormat="1" ht="12.75" x14ac:dyDescent="0.2">
      <c r="B1004" s="14"/>
      <c r="C1004" s="14"/>
      <c r="D1004" s="14"/>
      <c r="E1004" s="14"/>
      <c r="F1004" s="14"/>
      <c r="G1004" s="14"/>
    </row>
    <row r="1005" spans="2:7" s="23" customFormat="1" ht="12.75" x14ac:dyDescent="0.2">
      <c r="B1005" s="14"/>
      <c r="C1005" s="14"/>
      <c r="D1005" s="14"/>
      <c r="E1005" s="14"/>
      <c r="F1005" s="14"/>
      <c r="G1005" s="14"/>
    </row>
    <row r="1006" spans="2:7" s="23" customFormat="1" ht="12.75" x14ac:dyDescent="0.2">
      <c r="B1006" s="14"/>
      <c r="C1006" s="14"/>
      <c r="D1006" s="14"/>
      <c r="E1006" s="14"/>
      <c r="F1006" s="14"/>
      <c r="G1006" s="14"/>
    </row>
    <row r="1007" spans="2:7" s="23" customFormat="1" ht="12.75" x14ac:dyDescent="0.2">
      <c r="B1007" s="14"/>
      <c r="C1007" s="14"/>
      <c r="D1007" s="14"/>
      <c r="E1007" s="14"/>
      <c r="F1007" s="14"/>
      <c r="G1007" s="14"/>
    </row>
    <row r="1008" spans="2:7" s="23" customFormat="1" ht="12.75" x14ac:dyDescent="0.2">
      <c r="B1008" s="14"/>
      <c r="C1008" s="14"/>
      <c r="D1008" s="14"/>
      <c r="E1008" s="14"/>
      <c r="F1008" s="14"/>
      <c r="G1008" s="14"/>
    </row>
    <row r="1009" spans="2:7" s="23" customFormat="1" ht="12.75" x14ac:dyDescent="0.2">
      <c r="B1009" s="14"/>
      <c r="C1009" s="14"/>
      <c r="D1009" s="14"/>
      <c r="E1009" s="14"/>
      <c r="F1009" s="14"/>
      <c r="G1009" s="14"/>
    </row>
    <row r="1010" spans="2:7" s="23" customFormat="1" ht="12.75" x14ac:dyDescent="0.2">
      <c r="B1010" s="14"/>
      <c r="C1010" s="14"/>
      <c r="D1010" s="14"/>
      <c r="E1010" s="14"/>
      <c r="F1010" s="14"/>
      <c r="G1010" s="14"/>
    </row>
    <row r="1011" spans="2:7" s="23" customFormat="1" ht="12.75" x14ac:dyDescent="0.2">
      <c r="B1011" s="14"/>
      <c r="C1011" s="14"/>
      <c r="D1011" s="14"/>
      <c r="E1011" s="14"/>
      <c r="F1011" s="14"/>
      <c r="G1011" s="14"/>
    </row>
    <row r="1012" spans="2:7" s="23" customFormat="1" ht="12.75" x14ac:dyDescent="0.2">
      <c r="B1012" s="14"/>
      <c r="C1012" s="14"/>
      <c r="D1012" s="14"/>
      <c r="E1012" s="14"/>
      <c r="F1012" s="14"/>
      <c r="G1012" s="14"/>
    </row>
    <row r="1013" spans="2:7" s="23" customFormat="1" ht="12.75" x14ac:dyDescent="0.2">
      <c r="B1013" s="14"/>
      <c r="C1013" s="14"/>
      <c r="D1013" s="14"/>
      <c r="E1013" s="14"/>
      <c r="F1013" s="14"/>
      <c r="G1013" s="14"/>
    </row>
    <row r="1014" spans="2:7" s="23" customFormat="1" ht="12.75" x14ac:dyDescent="0.2">
      <c r="B1014" s="14"/>
      <c r="C1014" s="14"/>
      <c r="D1014" s="14"/>
      <c r="E1014" s="14"/>
      <c r="F1014" s="14"/>
      <c r="G1014" s="14"/>
    </row>
    <row r="1015" spans="2:7" s="23" customFormat="1" ht="12.75" x14ac:dyDescent="0.2">
      <c r="B1015" s="14"/>
      <c r="C1015" s="14"/>
      <c r="D1015" s="14"/>
      <c r="E1015" s="14"/>
      <c r="F1015" s="14"/>
      <c r="G1015" s="14"/>
    </row>
    <row r="1016" spans="2:7" s="23" customFormat="1" ht="12.75" x14ac:dyDescent="0.2">
      <c r="B1016" s="14"/>
      <c r="C1016" s="14"/>
      <c r="D1016" s="14"/>
      <c r="E1016" s="14"/>
      <c r="F1016" s="14"/>
      <c r="G1016" s="14"/>
    </row>
    <row r="1017" spans="2:7" s="23" customFormat="1" ht="12.75" x14ac:dyDescent="0.2">
      <c r="B1017" s="14"/>
      <c r="C1017" s="14"/>
      <c r="D1017" s="14"/>
      <c r="E1017" s="14"/>
      <c r="F1017" s="14"/>
      <c r="G1017" s="14"/>
    </row>
    <row r="1018" spans="2:7" s="23" customFormat="1" ht="12.75" x14ac:dyDescent="0.2">
      <c r="B1018" s="14"/>
      <c r="C1018" s="14"/>
      <c r="D1018" s="14"/>
      <c r="E1018" s="14"/>
      <c r="F1018" s="14"/>
      <c r="G1018" s="14"/>
    </row>
    <row r="1019" spans="2:7" s="23" customFormat="1" ht="12.75" x14ac:dyDescent="0.2">
      <c r="B1019" s="14"/>
      <c r="C1019" s="14"/>
      <c r="D1019" s="14"/>
      <c r="E1019" s="14"/>
      <c r="F1019" s="14"/>
      <c r="G1019" s="14"/>
    </row>
    <row r="1020" spans="2:7" s="23" customFormat="1" ht="12.75" x14ac:dyDescent="0.2">
      <c r="B1020" s="14"/>
      <c r="C1020" s="14"/>
      <c r="D1020" s="14"/>
      <c r="E1020" s="14"/>
      <c r="F1020" s="14"/>
      <c r="G1020" s="14"/>
    </row>
    <row r="1021" spans="2:7" s="23" customFormat="1" ht="12.75" x14ac:dyDescent="0.2">
      <c r="B1021" s="14"/>
      <c r="C1021" s="14"/>
      <c r="D1021" s="14"/>
      <c r="E1021" s="14"/>
      <c r="F1021" s="14"/>
      <c r="G1021" s="14"/>
    </row>
    <row r="1022" spans="2:7" s="23" customFormat="1" ht="12.75" x14ac:dyDescent="0.2">
      <c r="B1022" s="14"/>
      <c r="C1022" s="14"/>
      <c r="D1022" s="14"/>
      <c r="E1022" s="14"/>
      <c r="F1022" s="14"/>
      <c r="G1022" s="14"/>
    </row>
    <row r="1023" spans="2:7" s="23" customFormat="1" ht="12.75" x14ac:dyDescent="0.2">
      <c r="B1023" s="14"/>
      <c r="C1023" s="14"/>
      <c r="D1023" s="14"/>
      <c r="E1023" s="14"/>
      <c r="F1023" s="14"/>
      <c r="G1023" s="14"/>
    </row>
    <row r="1024" spans="2:7" s="23" customFormat="1" ht="12.75" x14ac:dyDescent="0.2">
      <c r="B1024" s="14"/>
      <c r="C1024" s="14"/>
      <c r="D1024" s="14"/>
      <c r="E1024" s="14"/>
      <c r="F1024" s="14"/>
      <c r="G1024" s="14"/>
    </row>
    <row r="1025" spans="2:7" s="23" customFormat="1" ht="12.75" x14ac:dyDescent="0.2">
      <c r="B1025" s="14"/>
      <c r="C1025" s="14"/>
      <c r="D1025" s="14"/>
      <c r="E1025" s="14"/>
      <c r="F1025" s="14"/>
      <c r="G1025" s="14"/>
    </row>
    <row r="1026" spans="2:7" s="23" customFormat="1" ht="12.75" x14ac:dyDescent="0.2">
      <c r="B1026" s="14"/>
      <c r="C1026" s="14"/>
      <c r="D1026" s="14"/>
      <c r="E1026" s="14"/>
      <c r="F1026" s="14"/>
      <c r="G1026" s="14"/>
    </row>
    <row r="1027" spans="2:7" s="23" customFormat="1" ht="12.75" x14ac:dyDescent="0.2">
      <c r="B1027" s="14"/>
      <c r="C1027" s="14"/>
      <c r="D1027" s="14"/>
      <c r="E1027" s="14"/>
      <c r="F1027" s="14"/>
      <c r="G1027" s="14"/>
    </row>
    <row r="1028" spans="2:7" s="23" customFormat="1" ht="12.75" x14ac:dyDescent="0.2">
      <c r="B1028" s="14"/>
      <c r="C1028" s="14"/>
      <c r="D1028" s="14"/>
      <c r="E1028" s="14"/>
      <c r="F1028" s="14"/>
      <c r="G1028" s="14"/>
    </row>
    <row r="1029" spans="2:7" s="23" customFormat="1" ht="12.75" x14ac:dyDescent="0.2">
      <c r="B1029" s="14"/>
      <c r="C1029" s="14"/>
      <c r="D1029" s="14"/>
      <c r="E1029" s="14"/>
      <c r="F1029" s="14"/>
      <c r="G1029" s="14"/>
    </row>
    <row r="1030" spans="2:7" s="23" customFormat="1" ht="12.75" x14ac:dyDescent="0.2">
      <c r="B1030" s="14"/>
      <c r="C1030" s="14"/>
      <c r="D1030" s="14"/>
      <c r="E1030" s="14"/>
      <c r="F1030" s="14"/>
      <c r="G1030" s="14"/>
    </row>
    <row r="1031" spans="2:7" s="23" customFormat="1" ht="12.75" x14ac:dyDescent="0.2">
      <c r="B1031" s="14"/>
      <c r="C1031" s="14"/>
      <c r="D1031" s="14"/>
      <c r="E1031" s="14"/>
      <c r="F1031" s="14"/>
      <c r="G1031" s="14"/>
    </row>
    <row r="1032" spans="2:7" s="23" customFormat="1" ht="12.75" x14ac:dyDescent="0.2">
      <c r="B1032" s="14"/>
      <c r="C1032" s="14"/>
      <c r="D1032" s="14"/>
      <c r="E1032" s="14"/>
      <c r="F1032" s="14"/>
      <c r="G1032" s="14"/>
    </row>
    <row r="1033" spans="2:7" s="23" customFormat="1" ht="12.75" x14ac:dyDescent="0.2">
      <c r="B1033" s="14"/>
      <c r="C1033" s="14"/>
      <c r="D1033" s="14"/>
      <c r="E1033" s="14"/>
      <c r="F1033" s="14"/>
      <c r="G1033" s="14"/>
    </row>
    <row r="1034" spans="2:7" s="23" customFormat="1" ht="12.75" x14ac:dyDescent="0.2">
      <c r="B1034" s="14"/>
      <c r="C1034" s="14"/>
      <c r="D1034" s="14"/>
      <c r="E1034" s="14"/>
      <c r="F1034" s="14"/>
      <c r="G1034" s="14"/>
    </row>
    <row r="1035" spans="2:7" s="23" customFormat="1" ht="12.75" x14ac:dyDescent="0.2">
      <c r="B1035" s="14"/>
      <c r="C1035" s="14"/>
      <c r="D1035" s="14"/>
      <c r="E1035" s="14"/>
      <c r="F1035" s="14"/>
      <c r="G1035" s="14"/>
    </row>
    <row r="1036" spans="2:7" s="23" customFormat="1" ht="12.75" x14ac:dyDescent="0.2">
      <c r="B1036" s="14"/>
      <c r="C1036" s="14"/>
      <c r="D1036" s="14"/>
      <c r="E1036" s="14"/>
      <c r="F1036" s="14"/>
      <c r="G1036" s="14"/>
    </row>
    <row r="1037" spans="2:7" s="23" customFormat="1" ht="12.75" x14ac:dyDescent="0.2">
      <c r="B1037" s="14"/>
      <c r="C1037" s="14"/>
      <c r="D1037" s="14"/>
      <c r="E1037" s="14"/>
      <c r="F1037" s="14"/>
      <c r="G1037" s="14"/>
    </row>
    <row r="1038" spans="2:7" s="23" customFormat="1" ht="12.75" x14ac:dyDescent="0.2">
      <c r="B1038" s="14"/>
      <c r="C1038" s="14"/>
      <c r="D1038" s="14"/>
      <c r="E1038" s="14"/>
      <c r="F1038" s="14"/>
      <c r="G1038" s="14"/>
    </row>
    <row r="1039" spans="2:7" s="23" customFormat="1" ht="12.75" x14ac:dyDescent="0.2">
      <c r="B1039" s="14"/>
      <c r="C1039" s="14"/>
      <c r="D1039" s="14"/>
      <c r="E1039" s="14"/>
      <c r="F1039" s="14"/>
      <c r="G1039" s="14"/>
    </row>
    <row r="1040" spans="2:7" s="23" customFormat="1" ht="12.75" x14ac:dyDescent="0.2">
      <c r="B1040" s="14"/>
      <c r="C1040" s="14"/>
      <c r="D1040" s="14"/>
      <c r="E1040" s="14"/>
      <c r="F1040" s="14"/>
      <c r="G1040" s="14"/>
    </row>
    <row r="1041" spans="2:7" s="23" customFormat="1" ht="12.75" x14ac:dyDescent="0.2">
      <c r="B1041" s="14"/>
      <c r="C1041" s="14"/>
      <c r="D1041" s="14"/>
      <c r="E1041" s="14"/>
      <c r="F1041" s="14"/>
      <c r="G1041" s="14"/>
    </row>
    <row r="1042" spans="2:7" s="23" customFormat="1" ht="12.75" x14ac:dyDescent="0.2">
      <c r="B1042" s="14"/>
      <c r="C1042" s="14"/>
      <c r="D1042" s="14"/>
      <c r="E1042" s="14"/>
      <c r="F1042" s="14"/>
      <c r="G1042" s="14"/>
    </row>
    <row r="1043" spans="2:7" s="23" customFormat="1" ht="12.75" x14ac:dyDescent="0.2">
      <c r="B1043" s="14"/>
      <c r="C1043" s="14"/>
      <c r="D1043" s="14"/>
      <c r="E1043" s="14"/>
      <c r="F1043" s="14"/>
      <c r="G1043" s="14"/>
    </row>
    <row r="1044" spans="2:7" s="23" customFormat="1" ht="12.75" x14ac:dyDescent="0.2">
      <c r="B1044" s="14"/>
      <c r="C1044" s="14"/>
      <c r="D1044" s="14"/>
      <c r="E1044" s="14"/>
      <c r="F1044" s="14"/>
      <c r="G1044" s="14"/>
    </row>
    <row r="1045" spans="2:7" s="23" customFormat="1" ht="12.75" x14ac:dyDescent="0.2">
      <c r="B1045" s="14"/>
      <c r="C1045" s="14"/>
      <c r="D1045" s="14"/>
      <c r="E1045" s="14"/>
      <c r="F1045" s="14"/>
      <c r="G1045" s="14"/>
    </row>
    <row r="1046" spans="2:7" s="23" customFormat="1" ht="12.75" x14ac:dyDescent="0.2">
      <c r="B1046" s="14"/>
      <c r="C1046" s="14"/>
      <c r="D1046" s="14"/>
      <c r="E1046" s="14"/>
      <c r="F1046" s="14"/>
      <c r="G1046" s="14"/>
    </row>
    <row r="1047" spans="2:7" s="23" customFormat="1" ht="12.75" x14ac:dyDescent="0.2">
      <c r="B1047" s="14"/>
      <c r="C1047" s="14"/>
      <c r="D1047" s="14"/>
      <c r="E1047" s="14"/>
      <c r="F1047" s="14"/>
      <c r="G1047" s="14"/>
    </row>
    <row r="1048" spans="2:7" s="23" customFormat="1" ht="12.75" x14ac:dyDescent="0.2">
      <c r="B1048" s="14"/>
      <c r="C1048" s="14"/>
      <c r="D1048" s="14"/>
      <c r="E1048" s="14"/>
      <c r="F1048" s="14"/>
      <c r="G1048" s="14"/>
    </row>
    <row r="1049" spans="2:7" s="23" customFormat="1" ht="12.75" x14ac:dyDescent="0.2">
      <c r="B1049" s="14"/>
      <c r="C1049" s="14"/>
      <c r="D1049" s="14"/>
      <c r="E1049" s="14"/>
      <c r="F1049" s="14"/>
      <c r="G1049" s="14"/>
    </row>
    <row r="1050" spans="2:7" s="23" customFormat="1" ht="12.75" x14ac:dyDescent="0.2">
      <c r="B1050" s="14"/>
      <c r="C1050" s="14"/>
      <c r="D1050" s="14"/>
      <c r="E1050" s="14"/>
      <c r="F1050" s="14"/>
      <c r="G1050" s="14"/>
    </row>
    <row r="1051" spans="2:7" s="23" customFormat="1" ht="12.75" x14ac:dyDescent="0.2">
      <c r="B1051" s="14"/>
      <c r="C1051" s="14"/>
      <c r="D1051" s="14"/>
      <c r="E1051" s="14"/>
      <c r="F1051" s="14"/>
      <c r="G1051" s="14"/>
    </row>
    <row r="1052" spans="2:7" s="23" customFormat="1" ht="12.75" x14ac:dyDescent="0.2">
      <c r="B1052" s="14"/>
      <c r="C1052" s="14"/>
      <c r="D1052" s="14"/>
      <c r="E1052" s="14"/>
      <c r="F1052" s="14"/>
      <c r="G1052" s="14"/>
    </row>
    <row r="1053" spans="2:7" s="23" customFormat="1" ht="12.75" x14ac:dyDescent="0.2">
      <c r="B1053" s="14"/>
      <c r="C1053" s="14"/>
      <c r="D1053" s="14"/>
      <c r="E1053" s="14"/>
      <c r="F1053" s="14"/>
      <c r="G1053" s="14"/>
    </row>
    <row r="1054" spans="2:7" s="23" customFormat="1" ht="12.75" x14ac:dyDescent="0.2">
      <c r="B1054" s="14"/>
      <c r="C1054" s="14"/>
      <c r="D1054" s="14"/>
      <c r="E1054" s="14"/>
      <c r="F1054" s="14"/>
      <c r="G1054" s="14"/>
    </row>
    <row r="1055" spans="2:7" s="23" customFormat="1" ht="12.75" x14ac:dyDescent="0.2">
      <c r="B1055" s="14"/>
      <c r="C1055" s="14"/>
      <c r="D1055" s="14"/>
      <c r="E1055" s="14"/>
      <c r="F1055" s="14"/>
      <c r="G1055" s="14"/>
    </row>
    <row r="1056" spans="2:7" s="23" customFormat="1" ht="12.75" x14ac:dyDescent="0.2">
      <c r="B1056" s="14"/>
      <c r="C1056" s="14"/>
      <c r="D1056" s="14"/>
      <c r="E1056" s="14"/>
      <c r="F1056" s="14"/>
      <c r="G1056" s="14"/>
    </row>
    <row r="1057" spans="2:7" s="23" customFormat="1" ht="12.75" x14ac:dyDescent="0.2">
      <c r="B1057" s="14"/>
      <c r="C1057" s="14"/>
      <c r="D1057" s="14"/>
      <c r="E1057" s="14"/>
      <c r="F1057" s="14"/>
      <c r="G1057" s="14"/>
    </row>
    <row r="1058" spans="2:7" s="23" customFormat="1" ht="12.75" x14ac:dyDescent="0.2">
      <c r="B1058" s="14"/>
      <c r="C1058" s="14"/>
      <c r="D1058" s="14"/>
      <c r="E1058" s="14"/>
      <c r="F1058" s="14"/>
      <c r="G1058" s="14"/>
    </row>
    <row r="1059" spans="2:7" s="23" customFormat="1" ht="12.75" x14ac:dyDescent="0.2">
      <c r="B1059" s="14"/>
      <c r="C1059" s="14"/>
      <c r="D1059" s="14"/>
      <c r="E1059" s="14"/>
      <c r="F1059" s="14"/>
      <c r="G1059" s="14"/>
    </row>
    <row r="1060" spans="2:7" s="23" customFormat="1" ht="12.75" x14ac:dyDescent="0.2">
      <c r="B1060" s="14"/>
      <c r="C1060" s="14"/>
      <c r="D1060" s="14"/>
      <c r="E1060" s="14"/>
      <c r="F1060" s="14"/>
      <c r="G1060" s="14"/>
    </row>
    <row r="1061" spans="2:7" s="23" customFormat="1" ht="12.75" x14ac:dyDescent="0.2">
      <c r="B1061" s="14"/>
      <c r="C1061" s="14"/>
      <c r="D1061" s="14"/>
      <c r="E1061" s="14"/>
      <c r="F1061" s="14"/>
      <c r="G1061" s="14"/>
    </row>
    <row r="1062" spans="2:7" s="23" customFormat="1" ht="12.75" x14ac:dyDescent="0.2">
      <c r="B1062" s="14"/>
      <c r="C1062" s="14"/>
      <c r="D1062" s="14"/>
      <c r="E1062" s="14"/>
      <c r="F1062" s="14"/>
      <c r="G1062" s="14"/>
    </row>
    <row r="1063" spans="2:7" s="23" customFormat="1" ht="12.75" x14ac:dyDescent="0.2">
      <c r="B1063" s="14"/>
      <c r="C1063" s="14"/>
      <c r="D1063" s="14"/>
      <c r="E1063" s="14"/>
      <c r="F1063" s="14"/>
      <c r="G1063" s="14"/>
    </row>
    <row r="1064" spans="2:7" s="23" customFormat="1" ht="12.75" x14ac:dyDescent="0.2">
      <c r="B1064" s="14"/>
      <c r="C1064" s="14"/>
      <c r="D1064" s="14"/>
      <c r="E1064" s="14"/>
      <c r="F1064" s="14"/>
      <c r="G1064" s="14"/>
    </row>
    <row r="1065" spans="2:7" s="23" customFormat="1" ht="12.75" x14ac:dyDescent="0.2">
      <c r="B1065" s="14"/>
      <c r="C1065" s="14"/>
      <c r="D1065" s="14"/>
      <c r="E1065" s="14"/>
      <c r="F1065" s="14"/>
      <c r="G1065" s="14"/>
    </row>
    <row r="1066" spans="2:7" s="23" customFormat="1" ht="12.75" x14ac:dyDescent="0.2">
      <c r="B1066" s="14"/>
      <c r="C1066" s="14"/>
      <c r="D1066" s="14"/>
      <c r="E1066" s="14"/>
      <c r="F1066" s="14"/>
      <c r="G1066" s="14"/>
    </row>
    <row r="1067" spans="2:7" s="23" customFormat="1" ht="12.75" x14ac:dyDescent="0.2">
      <c r="B1067" s="14"/>
      <c r="C1067" s="14"/>
      <c r="D1067" s="14"/>
      <c r="E1067" s="14"/>
      <c r="F1067" s="14"/>
      <c r="G1067" s="14"/>
    </row>
    <row r="1068" spans="2:7" s="23" customFormat="1" ht="12.75" x14ac:dyDescent="0.2">
      <c r="B1068" s="14"/>
      <c r="C1068" s="14"/>
      <c r="D1068" s="14"/>
      <c r="E1068" s="14"/>
      <c r="F1068" s="14"/>
      <c r="G1068" s="14"/>
    </row>
    <row r="1069" spans="2:7" s="23" customFormat="1" ht="12.75" x14ac:dyDescent="0.2">
      <c r="B1069" s="14"/>
      <c r="C1069" s="14"/>
      <c r="D1069" s="14"/>
      <c r="E1069" s="14"/>
      <c r="F1069" s="14"/>
      <c r="G1069" s="14"/>
    </row>
    <row r="1070" spans="2:7" s="23" customFormat="1" ht="12.75" x14ac:dyDescent="0.2">
      <c r="B1070" s="14"/>
      <c r="C1070" s="14"/>
      <c r="D1070" s="14"/>
      <c r="E1070" s="14"/>
      <c r="F1070" s="14"/>
      <c r="G1070" s="14"/>
    </row>
    <row r="1071" spans="2:7" s="23" customFormat="1" ht="12.75" x14ac:dyDescent="0.2">
      <c r="B1071" s="14"/>
      <c r="C1071" s="14"/>
      <c r="D1071" s="14"/>
      <c r="E1071" s="14"/>
      <c r="F1071" s="14"/>
      <c r="G1071" s="14"/>
    </row>
    <row r="1072" spans="2:7" s="23" customFormat="1" ht="12.75" x14ac:dyDescent="0.2">
      <c r="B1072" s="14"/>
      <c r="C1072" s="14"/>
      <c r="D1072" s="14"/>
      <c r="E1072" s="14"/>
      <c r="F1072" s="14"/>
      <c r="G1072" s="14"/>
    </row>
    <row r="1073" spans="2:7" s="23" customFormat="1" ht="12.75" x14ac:dyDescent="0.2">
      <c r="B1073" s="14"/>
      <c r="C1073" s="14"/>
      <c r="D1073" s="14"/>
      <c r="E1073" s="14"/>
      <c r="F1073" s="14"/>
      <c r="G1073" s="14"/>
    </row>
    <row r="1074" spans="2:7" s="23" customFormat="1" ht="12.75" x14ac:dyDescent="0.2">
      <c r="B1074" s="14"/>
      <c r="C1074" s="14"/>
      <c r="D1074" s="14"/>
      <c r="E1074" s="14"/>
      <c r="F1074" s="14"/>
      <c r="G1074" s="14"/>
    </row>
    <row r="1075" spans="2:7" s="23" customFormat="1" ht="12.75" x14ac:dyDescent="0.2">
      <c r="B1075" s="14"/>
      <c r="C1075" s="14"/>
      <c r="D1075" s="14"/>
      <c r="E1075" s="14"/>
      <c r="F1075" s="14"/>
      <c r="G1075" s="14"/>
    </row>
    <row r="1076" spans="2:7" s="23" customFormat="1" ht="12.75" x14ac:dyDescent="0.2">
      <c r="B1076" s="14"/>
      <c r="C1076" s="14"/>
      <c r="D1076" s="14"/>
      <c r="E1076" s="14"/>
      <c r="F1076" s="14"/>
      <c r="G1076" s="14"/>
    </row>
    <row r="1077" spans="2:7" s="23" customFormat="1" ht="12.75" x14ac:dyDescent="0.2">
      <c r="B1077" s="14"/>
      <c r="C1077" s="14"/>
      <c r="D1077" s="14"/>
      <c r="E1077" s="14"/>
      <c r="F1077" s="14"/>
      <c r="G1077" s="14"/>
    </row>
    <row r="1078" spans="2:7" s="23" customFormat="1" ht="12.75" x14ac:dyDescent="0.2">
      <c r="B1078" s="14"/>
      <c r="C1078" s="14"/>
      <c r="D1078" s="14"/>
      <c r="E1078" s="14"/>
      <c r="F1078" s="14"/>
      <c r="G1078" s="14"/>
    </row>
    <row r="1079" spans="2:7" s="23" customFormat="1" ht="12.75" x14ac:dyDescent="0.2">
      <c r="B1079" s="14"/>
      <c r="C1079" s="14"/>
      <c r="D1079" s="14"/>
      <c r="E1079" s="14"/>
      <c r="F1079" s="14"/>
      <c r="G1079" s="14"/>
    </row>
    <row r="1080" spans="2:7" s="23" customFormat="1" ht="12.75" x14ac:dyDescent="0.2">
      <c r="B1080" s="14"/>
      <c r="C1080" s="14"/>
      <c r="D1080" s="14"/>
      <c r="E1080" s="14"/>
      <c r="F1080" s="14"/>
      <c r="G1080" s="14"/>
    </row>
    <row r="1081" spans="2:7" s="23" customFormat="1" ht="12.75" x14ac:dyDescent="0.2">
      <c r="B1081" s="14"/>
      <c r="C1081" s="14"/>
      <c r="D1081" s="14"/>
      <c r="E1081" s="14"/>
      <c r="F1081" s="14"/>
      <c r="G1081" s="14"/>
    </row>
    <row r="1082" spans="2:7" s="23" customFormat="1" ht="12.75" x14ac:dyDescent="0.2">
      <c r="B1082" s="14"/>
      <c r="C1082" s="14"/>
      <c r="D1082" s="14"/>
      <c r="E1082" s="14"/>
      <c r="F1082" s="14"/>
      <c r="G1082" s="14"/>
    </row>
    <row r="1083" spans="2:7" s="23" customFormat="1" ht="12.75" x14ac:dyDescent="0.2">
      <c r="B1083" s="14"/>
      <c r="C1083" s="14"/>
      <c r="D1083" s="14"/>
      <c r="E1083" s="14"/>
      <c r="F1083" s="14"/>
      <c r="G1083" s="14"/>
    </row>
    <row r="1084" spans="2:7" s="23" customFormat="1" ht="12.75" x14ac:dyDescent="0.2">
      <c r="B1084" s="14"/>
      <c r="C1084" s="14"/>
      <c r="D1084" s="14"/>
      <c r="E1084" s="14"/>
      <c r="F1084" s="14"/>
      <c r="G1084" s="14"/>
    </row>
    <row r="1085" spans="2:7" s="23" customFormat="1" ht="12.75" x14ac:dyDescent="0.2">
      <c r="B1085" s="14"/>
      <c r="C1085" s="14"/>
      <c r="D1085" s="14"/>
      <c r="E1085" s="14"/>
      <c r="F1085" s="14"/>
      <c r="G1085" s="14"/>
    </row>
    <row r="1086" spans="2:7" s="23" customFormat="1" ht="12.75" x14ac:dyDescent="0.2">
      <c r="B1086" s="14"/>
      <c r="C1086" s="14"/>
      <c r="D1086" s="14"/>
      <c r="E1086" s="14"/>
      <c r="F1086" s="14"/>
      <c r="G1086" s="14"/>
    </row>
    <row r="1087" spans="2:7" s="23" customFormat="1" ht="12.75" x14ac:dyDescent="0.2">
      <c r="B1087" s="14"/>
      <c r="C1087" s="14"/>
      <c r="D1087" s="14"/>
      <c r="E1087" s="14"/>
      <c r="F1087" s="14"/>
      <c r="G1087" s="14"/>
    </row>
    <row r="1088" spans="2:7" s="23" customFormat="1" ht="12.75" x14ac:dyDescent="0.2">
      <c r="B1088" s="14"/>
      <c r="C1088" s="14"/>
      <c r="D1088" s="14"/>
      <c r="E1088" s="14"/>
      <c r="F1088" s="14"/>
      <c r="G1088" s="14"/>
    </row>
    <row r="1089" spans="2:7" s="23" customFormat="1" ht="12.75" x14ac:dyDescent="0.2">
      <c r="B1089" s="14"/>
      <c r="C1089" s="14"/>
      <c r="D1089" s="14"/>
      <c r="E1089" s="14"/>
      <c r="F1089" s="14"/>
      <c r="G1089" s="14"/>
    </row>
    <row r="1090" spans="2:7" s="23" customFormat="1" ht="12.75" x14ac:dyDescent="0.2">
      <c r="B1090" s="14"/>
      <c r="C1090" s="14"/>
      <c r="D1090" s="14"/>
      <c r="E1090" s="14"/>
      <c r="F1090" s="14"/>
      <c r="G1090" s="14"/>
    </row>
    <row r="1091" spans="2:7" s="23" customFormat="1" ht="12.75" x14ac:dyDescent="0.2">
      <c r="B1091" s="14"/>
      <c r="C1091" s="14"/>
      <c r="D1091" s="14"/>
      <c r="E1091" s="14"/>
      <c r="F1091" s="14"/>
      <c r="G1091" s="14"/>
    </row>
    <row r="1092" spans="2:7" s="23" customFormat="1" ht="12.75" x14ac:dyDescent="0.2">
      <c r="B1092" s="14"/>
      <c r="C1092" s="14"/>
      <c r="D1092" s="14"/>
      <c r="E1092" s="14"/>
      <c r="F1092" s="14"/>
      <c r="G1092" s="14"/>
    </row>
    <row r="1093" spans="2:7" s="23" customFormat="1" ht="12.75" x14ac:dyDescent="0.2">
      <c r="B1093" s="14"/>
      <c r="C1093" s="14"/>
      <c r="D1093" s="14"/>
      <c r="E1093" s="14"/>
      <c r="F1093" s="14"/>
      <c r="G1093" s="14"/>
    </row>
    <row r="1094" spans="2:7" s="23" customFormat="1" ht="12.75" x14ac:dyDescent="0.2">
      <c r="B1094" s="14"/>
      <c r="C1094" s="14"/>
      <c r="D1094" s="14"/>
      <c r="E1094" s="14"/>
      <c r="F1094" s="14"/>
      <c r="G1094" s="14"/>
    </row>
    <row r="1095" spans="2:7" s="23" customFormat="1" ht="12.75" x14ac:dyDescent="0.2">
      <c r="B1095" s="14"/>
      <c r="C1095" s="14"/>
      <c r="D1095" s="14"/>
      <c r="E1095" s="14"/>
      <c r="F1095" s="14"/>
      <c r="G1095" s="14"/>
    </row>
    <row r="1096" spans="2:7" s="23" customFormat="1" ht="12.75" x14ac:dyDescent="0.2">
      <c r="B1096" s="14"/>
      <c r="C1096" s="14"/>
      <c r="D1096" s="14"/>
      <c r="E1096" s="14"/>
      <c r="F1096" s="14"/>
      <c r="G1096" s="14"/>
    </row>
    <row r="1097" spans="2:7" s="23" customFormat="1" ht="12.75" x14ac:dyDescent="0.2">
      <c r="B1097" s="14"/>
      <c r="C1097" s="14"/>
      <c r="D1097" s="14"/>
      <c r="E1097" s="14"/>
      <c r="F1097" s="14"/>
      <c r="G1097" s="14"/>
    </row>
    <row r="1098" spans="2:7" s="23" customFormat="1" ht="12.75" x14ac:dyDescent="0.2">
      <c r="B1098" s="14"/>
      <c r="C1098" s="14"/>
      <c r="D1098" s="14"/>
      <c r="E1098" s="14"/>
      <c r="F1098" s="14"/>
      <c r="G1098" s="14"/>
    </row>
    <row r="1099" spans="2:7" s="23" customFormat="1" ht="12.75" x14ac:dyDescent="0.2">
      <c r="B1099" s="14"/>
      <c r="C1099" s="14"/>
      <c r="D1099" s="14"/>
      <c r="E1099" s="14"/>
      <c r="F1099" s="14"/>
      <c r="G1099" s="14"/>
    </row>
    <row r="1100" spans="2:7" s="23" customFormat="1" ht="12.75" x14ac:dyDescent="0.2">
      <c r="B1100" s="14"/>
      <c r="C1100" s="14"/>
      <c r="D1100" s="14"/>
      <c r="E1100" s="14"/>
      <c r="F1100" s="14"/>
      <c r="G1100" s="14"/>
    </row>
    <row r="1101" spans="2:7" s="23" customFormat="1" ht="12.75" x14ac:dyDescent="0.2">
      <c r="B1101" s="14"/>
      <c r="C1101" s="14"/>
      <c r="D1101" s="14"/>
      <c r="E1101" s="14"/>
      <c r="F1101" s="14"/>
      <c r="G1101" s="14"/>
    </row>
    <row r="1102" spans="2:7" s="23" customFormat="1" ht="12.75" x14ac:dyDescent="0.2">
      <c r="B1102" s="14"/>
      <c r="C1102" s="14"/>
      <c r="D1102" s="14"/>
      <c r="E1102" s="14"/>
      <c r="F1102" s="14"/>
      <c r="G1102" s="14"/>
    </row>
    <row r="1103" spans="2:7" s="23" customFormat="1" ht="12.75" x14ac:dyDescent="0.2">
      <c r="B1103" s="14"/>
      <c r="C1103" s="14"/>
      <c r="D1103" s="14"/>
      <c r="E1103" s="14"/>
      <c r="F1103" s="14"/>
      <c r="G1103" s="14"/>
    </row>
    <row r="1104" spans="2:7" s="23" customFormat="1" ht="12.75" x14ac:dyDescent="0.2">
      <c r="B1104" s="14"/>
      <c r="C1104" s="14"/>
      <c r="D1104" s="14"/>
      <c r="E1104" s="14"/>
      <c r="F1104" s="14"/>
      <c r="G1104" s="14"/>
    </row>
    <row r="1105" spans="2:7" s="23" customFormat="1" ht="12.75" x14ac:dyDescent="0.2">
      <c r="B1105" s="14"/>
      <c r="C1105" s="14"/>
      <c r="D1105" s="14"/>
      <c r="E1105" s="14"/>
      <c r="F1105" s="14"/>
      <c r="G1105" s="14"/>
    </row>
    <row r="1106" spans="2:7" s="23" customFormat="1" ht="12.75" x14ac:dyDescent="0.2">
      <c r="B1106" s="14"/>
      <c r="C1106" s="14"/>
      <c r="D1106" s="14"/>
      <c r="E1106" s="14"/>
      <c r="F1106" s="14"/>
      <c r="G1106" s="14"/>
    </row>
    <row r="1107" spans="2:7" s="23" customFormat="1" ht="12.75" x14ac:dyDescent="0.2">
      <c r="B1107" s="14"/>
      <c r="C1107" s="14"/>
      <c r="D1107" s="14"/>
      <c r="E1107" s="14"/>
      <c r="F1107" s="14"/>
      <c r="G1107" s="14"/>
    </row>
    <row r="1108" spans="2:7" s="23" customFormat="1" ht="12.75" x14ac:dyDescent="0.2">
      <c r="B1108" s="14"/>
      <c r="C1108" s="14"/>
      <c r="D1108" s="14"/>
      <c r="E1108" s="14"/>
      <c r="F1108" s="14"/>
      <c r="G1108" s="14"/>
    </row>
    <row r="1109" spans="2:7" s="23" customFormat="1" ht="12.75" x14ac:dyDescent="0.2">
      <c r="B1109" s="14"/>
      <c r="C1109" s="14"/>
      <c r="D1109" s="14"/>
      <c r="E1109" s="14"/>
      <c r="F1109" s="14"/>
      <c r="G1109" s="14"/>
    </row>
    <row r="1110" spans="2:7" s="23" customFormat="1" ht="12.75" x14ac:dyDescent="0.2">
      <c r="B1110" s="14"/>
      <c r="C1110" s="14"/>
      <c r="D1110" s="14"/>
      <c r="E1110" s="14"/>
      <c r="F1110" s="14"/>
      <c r="G1110" s="14"/>
    </row>
    <row r="1111" spans="2:7" s="23" customFormat="1" ht="12.75" x14ac:dyDescent="0.2">
      <c r="B1111" s="14"/>
      <c r="C1111" s="14"/>
      <c r="D1111" s="14"/>
      <c r="E1111" s="14"/>
      <c r="F1111" s="14"/>
      <c r="G1111" s="14"/>
    </row>
    <row r="1112" spans="2:7" s="23" customFormat="1" ht="12.75" x14ac:dyDescent="0.2">
      <c r="B1112" s="14"/>
      <c r="C1112" s="14"/>
      <c r="D1112" s="14"/>
      <c r="E1112" s="14"/>
      <c r="F1112" s="14"/>
      <c r="G1112" s="14"/>
    </row>
    <row r="1113" spans="2:7" s="23" customFormat="1" ht="12.75" x14ac:dyDescent="0.2">
      <c r="B1113" s="14"/>
      <c r="C1113" s="14"/>
      <c r="D1113" s="14"/>
      <c r="E1113" s="14"/>
      <c r="F1113" s="14"/>
      <c r="G1113" s="14"/>
    </row>
    <row r="1114" spans="2:7" s="23" customFormat="1" ht="12.75" x14ac:dyDescent="0.2">
      <c r="B1114" s="14"/>
      <c r="C1114" s="14"/>
      <c r="D1114" s="14"/>
      <c r="E1114" s="14"/>
      <c r="F1114" s="14"/>
      <c r="G1114" s="14"/>
    </row>
    <row r="1115" spans="2:7" s="23" customFormat="1" ht="12.75" x14ac:dyDescent="0.2">
      <c r="B1115" s="14"/>
      <c r="C1115" s="14"/>
      <c r="D1115" s="14"/>
      <c r="E1115" s="14"/>
      <c r="F1115" s="14"/>
      <c r="G1115" s="14"/>
    </row>
    <row r="1116" spans="2:7" s="23" customFormat="1" ht="12.75" x14ac:dyDescent="0.2">
      <c r="B1116" s="14"/>
      <c r="C1116" s="14"/>
      <c r="D1116" s="14"/>
      <c r="E1116" s="14"/>
      <c r="F1116" s="14"/>
      <c r="G1116" s="14"/>
    </row>
    <row r="1117" spans="2:7" s="23" customFormat="1" ht="12.75" x14ac:dyDescent="0.2">
      <c r="B1117" s="14"/>
      <c r="C1117" s="14"/>
      <c r="D1117" s="14"/>
      <c r="E1117" s="14"/>
      <c r="F1117" s="14"/>
      <c r="G1117" s="14"/>
    </row>
    <row r="1118" spans="2:7" s="23" customFormat="1" ht="12.75" x14ac:dyDescent="0.2">
      <c r="B1118" s="14"/>
      <c r="C1118" s="14"/>
      <c r="D1118" s="14"/>
      <c r="E1118" s="14"/>
      <c r="F1118" s="14"/>
      <c r="G1118" s="14"/>
    </row>
    <row r="1119" spans="2:7" s="23" customFormat="1" ht="12.75" x14ac:dyDescent="0.2">
      <c r="B1119" s="14"/>
      <c r="C1119" s="14"/>
      <c r="D1119" s="14"/>
      <c r="E1119" s="14"/>
      <c r="F1119" s="14"/>
      <c r="G1119" s="14"/>
    </row>
    <row r="1120" spans="2:7" s="23" customFormat="1" ht="12.75" x14ac:dyDescent="0.2">
      <c r="B1120" s="14"/>
      <c r="C1120" s="14"/>
      <c r="D1120" s="14"/>
      <c r="E1120" s="14"/>
      <c r="F1120" s="14"/>
      <c r="G1120" s="14"/>
    </row>
    <row r="1121" spans="2:7" s="23" customFormat="1" ht="12.75" x14ac:dyDescent="0.2">
      <c r="B1121" s="14"/>
      <c r="C1121" s="14"/>
      <c r="D1121" s="14"/>
      <c r="E1121" s="14"/>
      <c r="F1121" s="14"/>
      <c r="G1121" s="14"/>
    </row>
    <row r="1122" spans="2:7" s="23" customFormat="1" ht="12.75" x14ac:dyDescent="0.2">
      <c r="B1122" s="14"/>
      <c r="C1122" s="14"/>
      <c r="D1122" s="14"/>
      <c r="E1122" s="14"/>
      <c r="F1122" s="14"/>
      <c r="G1122" s="14"/>
    </row>
    <row r="1123" spans="2:7" s="23" customFormat="1" ht="12.75" x14ac:dyDescent="0.2">
      <c r="B1123" s="14"/>
      <c r="C1123" s="14"/>
      <c r="D1123" s="14"/>
      <c r="E1123" s="14"/>
      <c r="F1123" s="14"/>
      <c r="G1123" s="14"/>
    </row>
    <row r="1124" spans="2:7" s="23" customFormat="1" ht="12.75" x14ac:dyDescent="0.2">
      <c r="B1124" s="14"/>
      <c r="C1124" s="14"/>
      <c r="D1124" s="14"/>
      <c r="E1124" s="14"/>
      <c r="F1124" s="14"/>
      <c r="G1124" s="14"/>
    </row>
    <row r="1125" spans="2:7" s="23" customFormat="1" ht="12.75" x14ac:dyDescent="0.2">
      <c r="B1125" s="14"/>
      <c r="C1125" s="14"/>
      <c r="D1125" s="14"/>
      <c r="E1125" s="14"/>
      <c r="F1125" s="14"/>
      <c r="G1125" s="14"/>
    </row>
    <row r="1126" spans="2:7" s="23" customFormat="1" ht="12.75" x14ac:dyDescent="0.2">
      <c r="B1126" s="14"/>
      <c r="C1126" s="14"/>
      <c r="D1126" s="14"/>
      <c r="E1126" s="14"/>
      <c r="F1126" s="14"/>
      <c r="G1126" s="14"/>
    </row>
    <row r="1127" spans="2:7" s="23" customFormat="1" ht="12.75" x14ac:dyDescent="0.2">
      <c r="B1127" s="14"/>
      <c r="C1127" s="14"/>
      <c r="D1127" s="14"/>
      <c r="E1127" s="14"/>
      <c r="F1127" s="14"/>
      <c r="G1127" s="14"/>
    </row>
    <row r="1128" spans="2:7" s="23" customFormat="1" ht="12.75" x14ac:dyDescent="0.2">
      <c r="B1128" s="14"/>
      <c r="C1128" s="14"/>
      <c r="D1128" s="14"/>
      <c r="E1128" s="14"/>
      <c r="F1128" s="14"/>
      <c r="G1128" s="14"/>
    </row>
    <row r="1129" spans="2:7" s="23" customFormat="1" ht="12.75" x14ac:dyDescent="0.2">
      <c r="B1129" s="14"/>
      <c r="C1129" s="14"/>
      <c r="D1129" s="14"/>
      <c r="E1129" s="14"/>
      <c r="F1129" s="14"/>
      <c r="G1129" s="14"/>
    </row>
    <row r="1130" spans="2:7" s="23" customFormat="1" ht="12.75" x14ac:dyDescent="0.2">
      <c r="B1130" s="14"/>
      <c r="C1130" s="14"/>
      <c r="D1130" s="14"/>
      <c r="E1130" s="14"/>
      <c r="F1130" s="14"/>
      <c r="G1130" s="14"/>
    </row>
    <row r="1131" spans="2:7" s="23" customFormat="1" ht="12.75" x14ac:dyDescent="0.2">
      <c r="B1131" s="14"/>
      <c r="C1131" s="14"/>
      <c r="D1131" s="14"/>
      <c r="E1131" s="14"/>
      <c r="F1131" s="14"/>
      <c r="G1131" s="14"/>
    </row>
    <row r="1132" spans="2:7" s="23" customFormat="1" ht="12.75" x14ac:dyDescent="0.2">
      <c r="B1132" s="14"/>
      <c r="C1132" s="14"/>
      <c r="D1132" s="14"/>
      <c r="E1132" s="14"/>
      <c r="F1132" s="14"/>
      <c r="G1132" s="14"/>
    </row>
    <row r="1133" spans="2:7" s="23" customFormat="1" ht="12.75" x14ac:dyDescent="0.2">
      <c r="B1133" s="14"/>
      <c r="C1133" s="14"/>
      <c r="D1133" s="14"/>
      <c r="E1133" s="14"/>
      <c r="F1133" s="14"/>
      <c r="G1133" s="14"/>
    </row>
    <row r="1134" spans="2:7" s="23" customFormat="1" ht="12.75" x14ac:dyDescent="0.2">
      <c r="B1134" s="14"/>
      <c r="C1134" s="14"/>
      <c r="D1134" s="14"/>
      <c r="E1134" s="14"/>
      <c r="F1134" s="14"/>
      <c r="G1134" s="14"/>
    </row>
    <row r="1135" spans="2:7" s="23" customFormat="1" ht="12.75" x14ac:dyDescent="0.2">
      <c r="B1135" s="14"/>
      <c r="C1135" s="14"/>
      <c r="D1135" s="14"/>
      <c r="E1135" s="14"/>
      <c r="F1135" s="14"/>
      <c r="G1135" s="14"/>
    </row>
    <row r="1136" spans="2:7" s="23" customFormat="1" ht="12.75" x14ac:dyDescent="0.2">
      <c r="B1136" s="14"/>
      <c r="C1136" s="14"/>
      <c r="D1136" s="14"/>
      <c r="E1136" s="14"/>
      <c r="F1136" s="14"/>
      <c r="G1136" s="14"/>
    </row>
    <row r="1137" spans="2:7" s="23" customFormat="1" ht="12.75" x14ac:dyDescent="0.2">
      <c r="B1137" s="14"/>
      <c r="C1137" s="14"/>
      <c r="D1137" s="14"/>
      <c r="E1137" s="14"/>
      <c r="F1137" s="14"/>
      <c r="G1137" s="14"/>
    </row>
    <row r="1138" spans="2:7" s="23" customFormat="1" ht="12.75" x14ac:dyDescent="0.2">
      <c r="B1138" s="14"/>
      <c r="C1138" s="14"/>
      <c r="D1138" s="14"/>
      <c r="E1138" s="14"/>
      <c r="F1138" s="14"/>
      <c r="G1138" s="14"/>
    </row>
    <row r="1139" spans="2:7" s="23" customFormat="1" ht="12.75" x14ac:dyDescent="0.2">
      <c r="B1139" s="14"/>
      <c r="C1139" s="14"/>
      <c r="D1139" s="14"/>
      <c r="E1139" s="14"/>
      <c r="F1139" s="14"/>
      <c r="G1139" s="14"/>
    </row>
    <row r="1140" spans="2:7" s="23" customFormat="1" ht="12.75" x14ac:dyDescent="0.2">
      <c r="B1140" s="14"/>
      <c r="C1140" s="14"/>
      <c r="D1140" s="14"/>
      <c r="E1140" s="14"/>
      <c r="F1140" s="14"/>
      <c r="G1140" s="14"/>
    </row>
    <row r="1141" spans="2:7" s="23" customFormat="1" ht="12.75" x14ac:dyDescent="0.2">
      <c r="B1141" s="14"/>
      <c r="C1141" s="14"/>
      <c r="D1141" s="14"/>
      <c r="E1141" s="14"/>
      <c r="F1141" s="14"/>
      <c r="G1141" s="14"/>
    </row>
    <row r="1142" spans="2:7" s="23" customFormat="1" ht="12.75" x14ac:dyDescent="0.2">
      <c r="B1142" s="14"/>
      <c r="C1142" s="14"/>
      <c r="D1142" s="14"/>
      <c r="E1142" s="14"/>
      <c r="F1142" s="14"/>
      <c r="G1142" s="14"/>
    </row>
    <row r="1143" spans="2:7" s="23" customFormat="1" ht="12.75" x14ac:dyDescent="0.2">
      <c r="B1143" s="14"/>
      <c r="C1143" s="14"/>
      <c r="D1143" s="14"/>
      <c r="E1143" s="14"/>
      <c r="F1143" s="14"/>
      <c r="G1143" s="14"/>
    </row>
    <row r="1144" spans="2:7" s="23" customFormat="1" ht="12.75" x14ac:dyDescent="0.2">
      <c r="B1144" s="14"/>
      <c r="C1144" s="14"/>
      <c r="D1144" s="14"/>
      <c r="E1144" s="14"/>
      <c r="F1144" s="14"/>
      <c r="G1144" s="14"/>
    </row>
    <row r="1145" spans="2:7" s="23" customFormat="1" ht="12.75" x14ac:dyDescent="0.2">
      <c r="B1145" s="14"/>
      <c r="C1145" s="14"/>
      <c r="D1145" s="14"/>
      <c r="E1145" s="14"/>
      <c r="F1145" s="14"/>
      <c r="G1145" s="14"/>
    </row>
    <row r="1146" spans="2:7" s="23" customFormat="1" ht="12.75" x14ac:dyDescent="0.2">
      <c r="B1146" s="14"/>
      <c r="C1146" s="14"/>
      <c r="D1146" s="14"/>
      <c r="E1146" s="14"/>
      <c r="F1146" s="14"/>
      <c r="G1146" s="14"/>
    </row>
    <row r="1147" spans="2:7" s="23" customFormat="1" ht="12.75" x14ac:dyDescent="0.2">
      <c r="B1147" s="14"/>
      <c r="C1147" s="14"/>
      <c r="D1147" s="14"/>
      <c r="E1147" s="14"/>
      <c r="F1147" s="14"/>
      <c r="G1147" s="14"/>
    </row>
    <row r="1148" spans="2:7" s="23" customFormat="1" ht="12.75" x14ac:dyDescent="0.2">
      <c r="B1148" s="14"/>
      <c r="C1148" s="14"/>
      <c r="D1148" s="14"/>
      <c r="E1148" s="14"/>
      <c r="F1148" s="14"/>
      <c r="G1148" s="14"/>
    </row>
    <row r="1149" spans="2:7" s="23" customFormat="1" ht="12.75" x14ac:dyDescent="0.2">
      <c r="B1149" s="14"/>
      <c r="C1149" s="14"/>
      <c r="D1149" s="14"/>
      <c r="E1149" s="14"/>
      <c r="F1149" s="14"/>
      <c r="G1149" s="14"/>
    </row>
    <row r="1150" spans="2:7" s="23" customFormat="1" ht="12.75" x14ac:dyDescent="0.2">
      <c r="B1150" s="14"/>
      <c r="C1150" s="14"/>
      <c r="D1150" s="14"/>
      <c r="E1150" s="14"/>
      <c r="F1150" s="14"/>
      <c r="G1150" s="14"/>
    </row>
    <row r="1151" spans="2:7" s="23" customFormat="1" ht="12.75" x14ac:dyDescent="0.2">
      <c r="B1151" s="14"/>
      <c r="C1151" s="14"/>
      <c r="D1151" s="14"/>
      <c r="E1151" s="14"/>
      <c r="F1151" s="14"/>
      <c r="G1151" s="14"/>
    </row>
    <row r="1152" spans="2:7" s="23" customFormat="1" ht="12.75" x14ac:dyDescent="0.2">
      <c r="B1152" s="14"/>
      <c r="C1152" s="14"/>
      <c r="D1152" s="14"/>
      <c r="E1152" s="14"/>
      <c r="F1152" s="14"/>
      <c r="G1152" s="14"/>
    </row>
    <row r="1153" spans="2:7" s="23" customFormat="1" ht="12.75" x14ac:dyDescent="0.2">
      <c r="B1153" s="14"/>
      <c r="C1153" s="14"/>
      <c r="D1153" s="14"/>
      <c r="E1153" s="14"/>
      <c r="F1153" s="14"/>
      <c r="G1153" s="14"/>
    </row>
    <row r="1154" spans="2:7" s="23" customFormat="1" ht="12.75" x14ac:dyDescent="0.2">
      <c r="B1154" s="14"/>
      <c r="C1154" s="14"/>
      <c r="D1154" s="14"/>
      <c r="E1154" s="14"/>
      <c r="F1154" s="14"/>
      <c r="G1154" s="14"/>
    </row>
    <row r="1155" spans="2:7" s="23" customFormat="1" ht="12.75" x14ac:dyDescent="0.2">
      <c r="B1155" s="14"/>
      <c r="C1155" s="14"/>
      <c r="D1155" s="14"/>
      <c r="E1155" s="14"/>
      <c r="F1155" s="14"/>
      <c r="G1155" s="14"/>
    </row>
    <row r="1156" spans="2:7" s="23" customFormat="1" ht="12.75" x14ac:dyDescent="0.2">
      <c r="B1156" s="14"/>
      <c r="C1156" s="14"/>
      <c r="D1156" s="14"/>
      <c r="E1156" s="14"/>
      <c r="F1156" s="14"/>
      <c r="G1156" s="14"/>
    </row>
    <row r="1157" spans="2:7" s="23" customFormat="1" ht="12.75" x14ac:dyDescent="0.2">
      <c r="B1157" s="14"/>
      <c r="C1157" s="14"/>
      <c r="D1157" s="14"/>
      <c r="E1157" s="14"/>
      <c r="F1157" s="14"/>
      <c r="G1157" s="14"/>
    </row>
    <row r="1158" spans="2:7" s="23" customFormat="1" ht="12.75" x14ac:dyDescent="0.2">
      <c r="B1158" s="14"/>
      <c r="C1158" s="14"/>
      <c r="D1158" s="14"/>
      <c r="E1158" s="14"/>
      <c r="F1158" s="14"/>
      <c r="G1158" s="14"/>
    </row>
    <row r="1159" spans="2:7" s="23" customFormat="1" ht="12.75" x14ac:dyDescent="0.2">
      <c r="B1159" s="14"/>
      <c r="C1159" s="14"/>
      <c r="D1159" s="14"/>
      <c r="E1159" s="14"/>
      <c r="F1159" s="14"/>
      <c r="G1159" s="14"/>
    </row>
    <row r="1160" spans="2:7" s="23" customFormat="1" ht="12.75" x14ac:dyDescent="0.2">
      <c r="B1160" s="14"/>
      <c r="C1160" s="14"/>
      <c r="D1160" s="14"/>
      <c r="E1160" s="14"/>
      <c r="F1160" s="14"/>
      <c r="G1160" s="14"/>
    </row>
    <row r="1161" spans="2:7" s="23" customFormat="1" ht="12.75" x14ac:dyDescent="0.2">
      <c r="B1161" s="14"/>
      <c r="C1161" s="14"/>
      <c r="D1161" s="14"/>
      <c r="E1161" s="14"/>
      <c r="F1161" s="14"/>
      <c r="G1161" s="14"/>
    </row>
    <row r="1162" spans="2:7" s="23" customFormat="1" ht="12.75" x14ac:dyDescent="0.2">
      <c r="B1162" s="14"/>
      <c r="C1162" s="14"/>
      <c r="D1162" s="14"/>
      <c r="E1162" s="14"/>
      <c r="F1162" s="14"/>
      <c r="G1162" s="14"/>
    </row>
    <row r="1163" spans="2:7" s="23" customFormat="1" ht="12.75" x14ac:dyDescent="0.2">
      <c r="B1163" s="14"/>
      <c r="C1163" s="14"/>
      <c r="D1163" s="14"/>
      <c r="E1163" s="14"/>
      <c r="F1163" s="14"/>
      <c r="G1163" s="14"/>
    </row>
    <row r="1164" spans="2:7" s="23" customFormat="1" ht="12.75" x14ac:dyDescent="0.2">
      <c r="B1164" s="14"/>
      <c r="C1164" s="14"/>
      <c r="D1164" s="14"/>
      <c r="E1164" s="14"/>
      <c r="F1164" s="14"/>
      <c r="G1164" s="14"/>
    </row>
    <row r="1165" spans="2:7" s="23" customFormat="1" ht="12.75" x14ac:dyDescent="0.2">
      <c r="B1165" s="14"/>
      <c r="C1165" s="14"/>
      <c r="D1165" s="14"/>
      <c r="E1165" s="14"/>
      <c r="F1165" s="14"/>
      <c r="G1165" s="14"/>
    </row>
    <row r="1166" spans="2:7" s="23" customFormat="1" ht="12.75" x14ac:dyDescent="0.2">
      <c r="B1166" s="14"/>
      <c r="C1166" s="14"/>
      <c r="D1166" s="14"/>
      <c r="E1166" s="14"/>
      <c r="F1166" s="14"/>
      <c r="G1166" s="14"/>
    </row>
    <row r="1167" spans="2:7" s="23" customFormat="1" ht="12.75" x14ac:dyDescent="0.2">
      <c r="B1167" s="14"/>
      <c r="C1167" s="14"/>
      <c r="D1167" s="14"/>
      <c r="E1167" s="14"/>
      <c r="F1167" s="14"/>
      <c r="G1167" s="14"/>
    </row>
    <row r="1168" spans="2:7" s="23" customFormat="1" ht="12.75" x14ac:dyDescent="0.2">
      <c r="B1168" s="14"/>
      <c r="C1168" s="14"/>
      <c r="D1168" s="14"/>
      <c r="E1168" s="14"/>
      <c r="F1168" s="14"/>
      <c r="G1168" s="14"/>
    </row>
    <row r="1169" spans="2:7" s="23" customFormat="1" ht="12.75" x14ac:dyDescent="0.2">
      <c r="B1169" s="14"/>
      <c r="C1169" s="14"/>
      <c r="D1169" s="14"/>
      <c r="E1169" s="14"/>
      <c r="F1169" s="14"/>
      <c r="G1169" s="14"/>
    </row>
    <row r="1170" spans="2:7" s="23" customFormat="1" ht="12.75" x14ac:dyDescent="0.2">
      <c r="B1170" s="14"/>
      <c r="C1170" s="14"/>
      <c r="D1170" s="14"/>
      <c r="E1170" s="14"/>
      <c r="F1170" s="14"/>
      <c r="G1170" s="14"/>
    </row>
    <row r="1171" spans="2:7" s="23" customFormat="1" ht="12.75" x14ac:dyDescent="0.2">
      <c r="B1171" s="14"/>
      <c r="C1171" s="14"/>
      <c r="D1171" s="14"/>
      <c r="E1171" s="14"/>
      <c r="F1171" s="14"/>
      <c r="G1171" s="14"/>
    </row>
    <row r="1172" spans="2:7" s="23" customFormat="1" ht="12.75" x14ac:dyDescent="0.2">
      <c r="B1172" s="14"/>
      <c r="C1172" s="14"/>
      <c r="D1172" s="14"/>
      <c r="E1172" s="14"/>
      <c r="F1172" s="14"/>
      <c r="G1172" s="14"/>
    </row>
    <row r="1173" spans="2:7" s="23" customFormat="1" ht="12.75" x14ac:dyDescent="0.2">
      <c r="B1173" s="14"/>
      <c r="C1173" s="14"/>
      <c r="D1173" s="14"/>
      <c r="E1173" s="14"/>
      <c r="F1173" s="14"/>
      <c r="G1173" s="14"/>
    </row>
    <row r="1174" spans="2:7" s="23" customFormat="1" ht="12.75" x14ac:dyDescent="0.2">
      <c r="B1174" s="14"/>
      <c r="C1174" s="14"/>
      <c r="D1174" s="14"/>
      <c r="E1174" s="14"/>
      <c r="F1174" s="14"/>
      <c r="G1174" s="14"/>
    </row>
    <row r="1175" spans="2:7" s="23" customFormat="1" ht="12.75" x14ac:dyDescent="0.2">
      <c r="B1175" s="14"/>
      <c r="C1175" s="14"/>
      <c r="D1175" s="14"/>
      <c r="E1175" s="14"/>
      <c r="F1175" s="14"/>
      <c r="G1175" s="14"/>
    </row>
    <row r="1176" spans="2:7" s="23" customFormat="1" ht="12.75" x14ac:dyDescent="0.2">
      <c r="B1176" s="14"/>
      <c r="C1176" s="14"/>
      <c r="D1176" s="14"/>
      <c r="E1176" s="14"/>
      <c r="F1176" s="14"/>
      <c r="G1176" s="14"/>
    </row>
    <row r="1177" spans="2:7" s="23" customFormat="1" ht="12.75" x14ac:dyDescent="0.2">
      <c r="B1177" s="14"/>
      <c r="C1177" s="14"/>
      <c r="D1177" s="14"/>
      <c r="E1177" s="14"/>
      <c r="F1177" s="14"/>
      <c r="G1177" s="14"/>
    </row>
    <row r="1178" spans="2:7" s="23" customFormat="1" ht="12.75" x14ac:dyDescent="0.2">
      <c r="B1178" s="14"/>
      <c r="C1178" s="14"/>
      <c r="D1178" s="14"/>
      <c r="E1178" s="14"/>
      <c r="F1178" s="14"/>
      <c r="G1178" s="14"/>
    </row>
    <row r="1179" spans="2:7" s="23" customFormat="1" ht="12.75" x14ac:dyDescent="0.2">
      <c r="B1179" s="14"/>
      <c r="C1179" s="14"/>
      <c r="D1179" s="14"/>
      <c r="E1179" s="14"/>
      <c r="F1179" s="14"/>
      <c r="G1179" s="14"/>
    </row>
    <row r="1180" spans="2:7" s="23" customFormat="1" ht="12.75" x14ac:dyDescent="0.2">
      <c r="B1180" s="14"/>
      <c r="C1180" s="14"/>
      <c r="D1180" s="14"/>
      <c r="E1180" s="14"/>
      <c r="F1180" s="14"/>
      <c r="G1180" s="14"/>
    </row>
    <row r="1181" spans="2:7" s="23" customFormat="1" ht="12.75" x14ac:dyDescent="0.2">
      <c r="B1181" s="14"/>
      <c r="C1181" s="14"/>
      <c r="D1181" s="14"/>
      <c r="E1181" s="14"/>
      <c r="F1181" s="14"/>
      <c r="G1181" s="14"/>
    </row>
    <row r="1182" spans="2:7" s="23" customFormat="1" ht="12.75" x14ac:dyDescent="0.2">
      <c r="B1182" s="14"/>
      <c r="C1182" s="14"/>
      <c r="D1182" s="14"/>
      <c r="E1182" s="14"/>
      <c r="F1182" s="14"/>
      <c r="G1182" s="14"/>
    </row>
    <row r="1183" spans="2:7" s="23" customFormat="1" ht="12.75" x14ac:dyDescent="0.2">
      <c r="B1183" s="14"/>
      <c r="C1183" s="14"/>
      <c r="D1183" s="14"/>
      <c r="E1183" s="14"/>
      <c r="F1183" s="14"/>
      <c r="G1183" s="14"/>
    </row>
    <row r="1184" spans="2:7" s="23" customFormat="1" ht="12.75" x14ac:dyDescent="0.2">
      <c r="B1184" s="14"/>
      <c r="C1184" s="14"/>
      <c r="D1184" s="14"/>
      <c r="E1184" s="14"/>
      <c r="F1184" s="14"/>
      <c r="G1184" s="14"/>
    </row>
    <row r="1185" spans="2:7" s="23" customFormat="1" ht="12.75" x14ac:dyDescent="0.2">
      <c r="B1185" s="14"/>
      <c r="C1185" s="14"/>
      <c r="D1185" s="14"/>
      <c r="E1185" s="14"/>
      <c r="F1185" s="14"/>
      <c r="G1185" s="14"/>
    </row>
    <row r="1186" spans="2:7" s="23" customFormat="1" ht="12.75" x14ac:dyDescent="0.2">
      <c r="B1186" s="14"/>
      <c r="C1186" s="14"/>
      <c r="D1186" s="14"/>
      <c r="E1186" s="14"/>
      <c r="F1186" s="14"/>
      <c r="G1186" s="14"/>
    </row>
    <row r="1187" spans="2:7" s="23" customFormat="1" ht="12.75" x14ac:dyDescent="0.2">
      <c r="B1187" s="14"/>
      <c r="C1187" s="14"/>
      <c r="D1187" s="14"/>
      <c r="E1187" s="14"/>
      <c r="F1187" s="14"/>
      <c r="G1187" s="14"/>
    </row>
    <row r="1188" spans="2:7" s="23" customFormat="1" ht="12.75" x14ac:dyDescent="0.2">
      <c r="B1188" s="14"/>
      <c r="C1188" s="14"/>
      <c r="D1188" s="14"/>
      <c r="E1188" s="14"/>
      <c r="F1188" s="14"/>
      <c r="G1188" s="14"/>
    </row>
    <row r="1189" spans="2:7" s="23" customFormat="1" ht="12.75" x14ac:dyDescent="0.2">
      <c r="B1189" s="14"/>
      <c r="C1189" s="14"/>
      <c r="D1189" s="14"/>
      <c r="E1189" s="14"/>
      <c r="F1189" s="14"/>
      <c r="G1189" s="14"/>
    </row>
    <row r="1190" spans="2:7" s="23" customFormat="1" ht="12.75" x14ac:dyDescent="0.2">
      <c r="B1190" s="14"/>
      <c r="C1190" s="14"/>
      <c r="D1190" s="14"/>
      <c r="E1190" s="14"/>
      <c r="F1190" s="14"/>
      <c r="G1190" s="14"/>
    </row>
    <row r="1191" spans="2:7" s="23" customFormat="1" ht="12.75" x14ac:dyDescent="0.2">
      <c r="B1191" s="14"/>
      <c r="C1191" s="14"/>
      <c r="D1191" s="14"/>
      <c r="E1191" s="14"/>
      <c r="F1191" s="14"/>
      <c r="G1191" s="14"/>
    </row>
    <row r="1192" spans="2:7" s="23" customFormat="1" ht="12.75" x14ac:dyDescent="0.2">
      <c r="B1192" s="14"/>
      <c r="C1192" s="14"/>
      <c r="D1192" s="14"/>
      <c r="E1192" s="14"/>
      <c r="F1192" s="14"/>
      <c r="G1192" s="14"/>
    </row>
    <row r="1193" spans="2:7" s="23" customFormat="1" ht="12.75" x14ac:dyDescent="0.2">
      <c r="B1193" s="14"/>
      <c r="C1193" s="14"/>
      <c r="D1193" s="14"/>
      <c r="E1193" s="14"/>
      <c r="F1193" s="14"/>
      <c r="G1193" s="14"/>
    </row>
    <row r="1194" spans="2:7" s="23" customFormat="1" ht="12.75" x14ac:dyDescent="0.2">
      <c r="B1194" s="14"/>
      <c r="C1194" s="14"/>
      <c r="D1194" s="14"/>
      <c r="E1194" s="14"/>
      <c r="F1194" s="14"/>
      <c r="G1194" s="14"/>
    </row>
    <row r="1195" spans="2:7" s="23" customFormat="1" ht="12.75" x14ac:dyDescent="0.2">
      <c r="B1195" s="14"/>
      <c r="C1195" s="14"/>
      <c r="D1195" s="14"/>
      <c r="E1195" s="14"/>
      <c r="F1195" s="14"/>
      <c r="G1195" s="14"/>
    </row>
    <row r="1196" spans="2:7" s="23" customFormat="1" ht="12.75" x14ac:dyDescent="0.2">
      <c r="B1196" s="14"/>
      <c r="C1196" s="14"/>
      <c r="D1196" s="14"/>
      <c r="E1196" s="14"/>
      <c r="F1196" s="14"/>
      <c r="G1196" s="14"/>
    </row>
    <row r="1197" spans="2:7" s="23" customFormat="1" ht="12.75" x14ac:dyDescent="0.2">
      <c r="B1197" s="14"/>
      <c r="C1197" s="14"/>
      <c r="D1197" s="14"/>
      <c r="E1197" s="14"/>
      <c r="F1197" s="14"/>
      <c r="G1197" s="14"/>
    </row>
    <row r="1198" spans="2:7" s="23" customFormat="1" ht="12.75" x14ac:dyDescent="0.2">
      <c r="B1198" s="14"/>
      <c r="C1198" s="14"/>
      <c r="D1198" s="14"/>
      <c r="E1198" s="14"/>
      <c r="F1198" s="14"/>
      <c r="G1198" s="14"/>
    </row>
    <row r="1199" spans="2:7" s="23" customFormat="1" ht="12.75" x14ac:dyDescent="0.2">
      <c r="B1199" s="14"/>
      <c r="C1199" s="14"/>
      <c r="D1199" s="14"/>
      <c r="E1199" s="14"/>
      <c r="F1199" s="14"/>
      <c r="G1199" s="14"/>
    </row>
    <row r="1200" spans="2:7" s="23" customFormat="1" ht="12.75" x14ac:dyDescent="0.2">
      <c r="B1200" s="14"/>
      <c r="C1200" s="14"/>
      <c r="D1200" s="14"/>
      <c r="E1200" s="14"/>
      <c r="F1200" s="14"/>
      <c r="G1200" s="14"/>
    </row>
    <row r="1201" spans="2:7" s="23" customFormat="1" ht="12.75" x14ac:dyDescent="0.2">
      <c r="B1201" s="14"/>
      <c r="C1201" s="14"/>
      <c r="D1201" s="14"/>
      <c r="E1201" s="14"/>
      <c r="F1201" s="14"/>
      <c r="G1201" s="14"/>
    </row>
    <row r="1202" spans="2:7" s="23" customFormat="1" ht="12.75" x14ac:dyDescent="0.2">
      <c r="B1202" s="14"/>
      <c r="C1202" s="14"/>
      <c r="D1202" s="14"/>
      <c r="E1202" s="14"/>
      <c r="F1202" s="14"/>
      <c r="G1202" s="14"/>
    </row>
    <row r="1203" spans="2:7" s="23" customFormat="1" ht="12.75" x14ac:dyDescent="0.2">
      <c r="B1203" s="14"/>
      <c r="C1203" s="14"/>
      <c r="D1203" s="14"/>
      <c r="E1203" s="14"/>
      <c r="F1203" s="14"/>
      <c r="G1203" s="14"/>
    </row>
    <row r="1204" spans="2:7" s="23" customFormat="1" ht="12.75" x14ac:dyDescent="0.2">
      <c r="B1204" s="14"/>
      <c r="C1204" s="14"/>
      <c r="D1204" s="14"/>
      <c r="E1204" s="14"/>
      <c r="F1204" s="14"/>
      <c r="G1204" s="14"/>
    </row>
    <row r="1205" spans="2:7" s="23" customFormat="1" ht="12.75" x14ac:dyDescent="0.2">
      <c r="B1205" s="14"/>
      <c r="C1205" s="14"/>
      <c r="D1205" s="14"/>
      <c r="E1205" s="14"/>
      <c r="F1205" s="14"/>
      <c r="G1205" s="14"/>
    </row>
    <row r="1206" spans="2:7" s="23" customFormat="1" ht="12.75" x14ac:dyDescent="0.2">
      <c r="B1206" s="14"/>
      <c r="C1206" s="14"/>
      <c r="D1206" s="14"/>
      <c r="E1206" s="14"/>
      <c r="F1206" s="14"/>
      <c r="G1206" s="14"/>
    </row>
    <row r="1207" spans="2:7" s="23" customFormat="1" ht="12.75" x14ac:dyDescent="0.2">
      <c r="B1207" s="14"/>
      <c r="C1207" s="14"/>
      <c r="D1207" s="14"/>
      <c r="E1207" s="14"/>
      <c r="F1207" s="14"/>
      <c r="G1207" s="14"/>
    </row>
    <row r="1208" spans="2:7" s="23" customFormat="1" ht="12.75" x14ac:dyDescent="0.2">
      <c r="B1208" s="14"/>
      <c r="C1208" s="14"/>
      <c r="D1208" s="14"/>
      <c r="E1208" s="14"/>
      <c r="F1208" s="14"/>
      <c r="G1208" s="14"/>
    </row>
    <row r="1209" spans="2:7" s="23" customFormat="1" ht="12.75" x14ac:dyDescent="0.2">
      <c r="B1209" s="14"/>
      <c r="C1209" s="14"/>
      <c r="D1209" s="14"/>
      <c r="E1209" s="14"/>
      <c r="F1209" s="14"/>
      <c r="G1209" s="14"/>
    </row>
    <row r="1210" spans="2:7" s="23" customFormat="1" ht="12.75" x14ac:dyDescent="0.2">
      <c r="B1210" s="14"/>
      <c r="C1210" s="14"/>
      <c r="D1210" s="14"/>
      <c r="E1210" s="14"/>
      <c r="F1210" s="14"/>
      <c r="G1210" s="14"/>
    </row>
    <row r="1211" spans="2:7" s="23" customFormat="1" ht="12.75" x14ac:dyDescent="0.2">
      <c r="B1211" s="14"/>
      <c r="C1211" s="14"/>
      <c r="D1211" s="14"/>
      <c r="E1211" s="14"/>
      <c r="F1211" s="14"/>
      <c r="G1211" s="14"/>
    </row>
    <row r="1212" spans="2:7" s="23" customFormat="1" ht="12.75" x14ac:dyDescent="0.2">
      <c r="B1212" s="14"/>
      <c r="C1212" s="14"/>
      <c r="D1212" s="14"/>
      <c r="E1212" s="14"/>
      <c r="F1212" s="14"/>
      <c r="G1212" s="14"/>
    </row>
    <row r="1213" spans="2:7" s="23" customFormat="1" ht="12.75" x14ac:dyDescent="0.2">
      <c r="B1213" s="14"/>
      <c r="C1213" s="14"/>
      <c r="D1213" s="14"/>
      <c r="E1213" s="14"/>
      <c r="F1213" s="14"/>
      <c r="G1213" s="14"/>
    </row>
    <row r="1214" spans="2:7" s="23" customFormat="1" ht="12.75" x14ac:dyDescent="0.2">
      <c r="B1214" s="14"/>
      <c r="C1214" s="14"/>
      <c r="D1214" s="14"/>
      <c r="E1214" s="14"/>
      <c r="F1214" s="14"/>
      <c r="G1214" s="14"/>
    </row>
    <row r="1215" spans="2:7" s="23" customFormat="1" ht="12.75" x14ac:dyDescent="0.2">
      <c r="B1215" s="14"/>
      <c r="C1215" s="14"/>
      <c r="D1215" s="14"/>
      <c r="E1215" s="14"/>
      <c r="F1215" s="14"/>
      <c r="G1215" s="14"/>
    </row>
  </sheetData>
  <sortState ref="A16:Q22">
    <sortCondition descending="1" ref="F16:F22"/>
  </sortState>
  <mergeCells count="7">
    <mergeCell ref="A38:F38"/>
    <mergeCell ref="A25:G25"/>
    <mergeCell ref="A31:G31"/>
    <mergeCell ref="A1:G1"/>
    <mergeCell ref="A2:G2"/>
    <mergeCell ref="A4:G4"/>
    <mergeCell ref="A15:G15"/>
  </mergeCells>
  <phoneticPr fontId="2" type="noConversion"/>
  <pageMargins left="0.41" right="0.5" top="0.35" bottom="0.9" header="0.25" footer="0.25"/>
  <pageSetup scale="82" fitToHeight="42" orientation="portrait" horizontalDpi="4294967294" verticalDpi="300" r:id="rId1"/>
  <headerFooter alignWithMargins="0">
    <oddFooter>&amp;RDivision/Bureau: Apprenticeship and Training
Document Name: Monthly Productivity Report
Date Revised: 12/7/2011
Document Owner: Shira Samaniego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Normal="100" workbookViewId="0">
      <selection activeCell="B3" sqref="B3"/>
    </sheetView>
  </sheetViews>
  <sheetFormatPr defaultRowHeight="12.75" x14ac:dyDescent="0.2"/>
  <cols>
    <col min="1" max="1" width="18.140625" style="177" customWidth="1"/>
    <col min="2" max="16384" width="9.140625" style="177"/>
  </cols>
  <sheetData>
    <row r="1" spans="1:6" s="157" customFormat="1" ht="15" x14ac:dyDescent="0.25">
      <c r="A1" s="401" t="s">
        <v>20</v>
      </c>
      <c r="B1" s="401"/>
      <c r="C1" s="401"/>
      <c r="D1" s="401"/>
      <c r="E1" s="401"/>
      <c r="F1" s="401"/>
    </row>
    <row r="2" spans="1:6" s="17" customFormat="1" x14ac:dyDescent="0.2">
      <c r="A2" s="402" t="s">
        <v>21</v>
      </c>
      <c r="B2" s="402"/>
      <c r="C2" s="402"/>
      <c r="D2" s="402"/>
      <c r="E2" s="402"/>
      <c r="F2" s="402"/>
    </row>
    <row r="3" spans="1:6" s="17" customFormat="1" ht="9.75" customHeight="1" thickBot="1" x14ac:dyDescent="0.25">
      <c r="A3" s="113" t="s">
        <v>146</v>
      </c>
      <c r="B3" s="113"/>
      <c r="C3" s="113"/>
      <c r="D3" s="113"/>
      <c r="E3" s="113"/>
      <c r="F3" s="113"/>
    </row>
    <row r="4" spans="1:6" s="158" customFormat="1" ht="18" customHeight="1" thickBot="1" x14ac:dyDescent="0.25">
      <c r="A4" s="399" t="s">
        <v>108</v>
      </c>
      <c r="B4" s="400"/>
      <c r="C4" s="400"/>
      <c r="D4" s="400"/>
      <c r="E4" s="400"/>
      <c r="F4" s="400"/>
    </row>
    <row r="5" spans="1:6" s="161" customFormat="1" ht="30.75" customHeight="1" x14ac:dyDescent="0.2">
      <c r="A5" s="159" t="s">
        <v>160</v>
      </c>
      <c r="B5" s="160" t="s">
        <v>12</v>
      </c>
      <c r="C5" s="160" t="s">
        <v>106</v>
      </c>
      <c r="D5" s="160" t="s">
        <v>129</v>
      </c>
      <c r="E5" s="160" t="s">
        <v>98</v>
      </c>
      <c r="F5" s="160" t="s">
        <v>190</v>
      </c>
    </row>
    <row r="6" spans="1:6" s="164" customFormat="1" ht="13.5" customHeight="1" x14ac:dyDescent="0.2">
      <c r="A6" s="162" t="s">
        <v>117</v>
      </c>
      <c r="B6" s="163">
        <f>'[6]2007-2008 appr caseload'!$H$9</f>
        <v>221</v>
      </c>
      <c r="C6" s="163">
        <f>'[6]2008-2009 appr caseload'!$H$9</f>
        <v>1324</v>
      </c>
      <c r="D6" s="163">
        <f>'[6]2009-2010 appr caseload'!$H$9</f>
        <v>1173</v>
      </c>
      <c r="E6" s="163">
        <f>'[6]2010-2011 appr caseload'!$H$9</f>
        <v>657</v>
      </c>
      <c r="F6" s="163">
        <f>'[6]2011-2012 appr caseload'!$H$9</f>
        <v>674</v>
      </c>
    </row>
    <row r="7" spans="1:6" s="164" customFormat="1" ht="13.5" customHeight="1" x14ac:dyDescent="0.2">
      <c r="A7" s="162" t="s">
        <v>180</v>
      </c>
      <c r="B7" s="163">
        <f>'[6]2007-2008 appr caseload'!$H$4</f>
        <v>1053</v>
      </c>
      <c r="C7" s="163">
        <f>'[6]2008-2009 appr caseload'!$H$4</f>
        <v>973</v>
      </c>
      <c r="D7" s="163">
        <f>'[6]2009-2010 appr caseload'!$H$4</f>
        <v>831</v>
      </c>
      <c r="E7" s="163">
        <f>'[6]2010-2011 appr caseload'!$H$4</f>
        <v>402</v>
      </c>
      <c r="F7" s="163">
        <f>'[6]2011-2012 appr caseload'!$H$4</f>
        <v>503</v>
      </c>
    </row>
    <row r="8" spans="1:6" s="164" customFormat="1" ht="13.5" customHeight="1" x14ac:dyDescent="0.2">
      <c r="A8" s="162" t="s">
        <v>184</v>
      </c>
      <c r="B8" s="163">
        <f>'[6]2007-2008 appr caseload'!$H$15</f>
        <v>1144</v>
      </c>
      <c r="C8" s="163">
        <f>'[6]2008-2009 appr caseload'!$H$15</f>
        <v>833</v>
      </c>
      <c r="D8" s="163">
        <f>'[6]2009-2010 appr caseload'!$H$15</f>
        <v>638</v>
      </c>
      <c r="E8" s="163">
        <f>'[6]2010-2011 appr caseload'!$H$15</f>
        <v>247</v>
      </c>
      <c r="F8" s="163">
        <f>'[6]2011-2012 appr caseload'!$H$15</f>
        <v>289</v>
      </c>
    </row>
    <row r="9" spans="1:6" s="164" customFormat="1" ht="13.5" customHeight="1" x14ac:dyDescent="0.2">
      <c r="A9" s="165" t="s">
        <v>183</v>
      </c>
      <c r="B9" s="163">
        <f>'[6]2007-2008 appr caseload'!$H$16</f>
        <v>56</v>
      </c>
      <c r="C9" s="163">
        <f>'[6]2008-2009 appr caseload'!$H$16</f>
        <v>555</v>
      </c>
      <c r="D9" s="163">
        <f>'[6]2009-2010 appr caseload'!$H$16</f>
        <v>556</v>
      </c>
      <c r="E9" s="163">
        <f>'[6]2010-2011 appr caseload'!$H$16</f>
        <v>233</v>
      </c>
      <c r="F9" s="163">
        <f>'[6]2011-2012 appr caseload'!$H$16</f>
        <v>194</v>
      </c>
    </row>
    <row r="10" spans="1:6" s="164" customFormat="1" ht="13.5" customHeight="1" x14ac:dyDescent="0.2">
      <c r="A10" s="165" t="s">
        <v>158</v>
      </c>
      <c r="B10" s="163">
        <f>'[6]2007-2008 appr caseload'!$H$12</f>
        <v>681</v>
      </c>
      <c r="C10" s="163">
        <f>'[6]2008-2009 appr caseload'!$H$12</f>
        <v>708</v>
      </c>
      <c r="D10" s="163">
        <f>'[6]2009-2010 appr caseload'!$H$12</f>
        <v>352</v>
      </c>
      <c r="E10" s="163">
        <f>'[6]2010-2011 appr caseload'!$H$12</f>
        <v>116</v>
      </c>
      <c r="F10" s="163">
        <f>'[6]2011-2012 appr caseload'!$H$12</f>
        <v>123</v>
      </c>
    </row>
    <row r="11" spans="1:6" s="164" customFormat="1" ht="13.5" customHeight="1" x14ac:dyDescent="0.2">
      <c r="A11" s="165" t="s">
        <v>164</v>
      </c>
      <c r="B11" s="163">
        <f>'[6]2007-2008 appr caseload'!$H$3</f>
        <v>672</v>
      </c>
      <c r="C11" s="163">
        <f>'[6]2008-2009 appr caseload'!$H$3</f>
        <v>292</v>
      </c>
      <c r="D11" s="163">
        <f>'[6]2009-2010 appr caseload'!$H$3</f>
        <v>273</v>
      </c>
      <c r="E11" s="163">
        <f>'[6]2010-2011 appr caseload'!$H$3</f>
        <v>184</v>
      </c>
      <c r="F11" s="163">
        <f>'[6]2011-2012 appr caseload'!$H$3</f>
        <v>95</v>
      </c>
    </row>
    <row r="12" spans="1:6" s="164" customFormat="1" ht="13.5" customHeight="1" thickBot="1" x14ac:dyDescent="0.25">
      <c r="A12" s="162" t="s">
        <v>182</v>
      </c>
      <c r="B12" s="163">
        <f>'[6]2007-2008 appr caseload'!$H$10</f>
        <v>0</v>
      </c>
      <c r="C12" s="163">
        <f>'[6]2008-2009 appr caseload'!$H$10</f>
        <v>0</v>
      </c>
      <c r="D12" s="163">
        <f>'[6]2009-2010 appr caseload'!$H$10</f>
        <v>0</v>
      </c>
      <c r="E12" s="163">
        <f>'[6]2010-2011 appr caseload'!$H$10</f>
        <v>0</v>
      </c>
      <c r="F12" s="163">
        <f>'[6]2011-2012 appr caseload'!$H$10</f>
        <v>0</v>
      </c>
    </row>
    <row r="13" spans="1:6" s="164" customFormat="1" ht="18.75" customHeight="1" thickBot="1" x14ac:dyDescent="0.25">
      <c r="A13" s="156"/>
      <c r="B13" s="166">
        <f>SUM(B6:B12)</f>
        <v>3827</v>
      </c>
      <c r="C13" s="166">
        <f>SUM(C6:C12)</f>
        <v>4685</v>
      </c>
      <c r="D13" s="166">
        <f>SUM(D6:D12)</f>
        <v>3823</v>
      </c>
      <c r="E13" s="166">
        <f>SUM(E6:E12)</f>
        <v>1839</v>
      </c>
      <c r="F13" s="166">
        <f>SUM(F6:F12)</f>
        <v>1878</v>
      </c>
    </row>
    <row r="14" spans="1:6" s="164" customFormat="1" ht="18.75" customHeight="1" thickBot="1" x14ac:dyDescent="0.25">
      <c r="A14" s="156"/>
      <c r="B14" s="167"/>
      <c r="C14" s="167"/>
      <c r="D14" s="167"/>
      <c r="E14" s="167"/>
      <c r="F14" s="167"/>
    </row>
    <row r="15" spans="1:6" s="164" customFormat="1" ht="18.75" customHeight="1" thickBot="1" x14ac:dyDescent="0.25">
      <c r="A15" s="399" t="s">
        <v>107</v>
      </c>
      <c r="B15" s="400"/>
      <c r="C15" s="400"/>
      <c r="D15" s="400"/>
      <c r="E15" s="400"/>
      <c r="F15" s="400"/>
    </row>
    <row r="16" spans="1:6" s="164" customFormat="1" ht="13.5" customHeight="1" x14ac:dyDescent="0.2">
      <c r="A16" s="162" t="s">
        <v>178</v>
      </c>
      <c r="B16" s="163">
        <f>'[6]2007-2008 appr caseload'!$H$14</f>
        <v>832</v>
      </c>
      <c r="C16" s="163">
        <f>'[6]2008-2009 appr caseload'!$H$14</f>
        <v>812</v>
      </c>
      <c r="D16" s="163">
        <f>'[6]2009-2010 appr caseload'!$H$14</f>
        <v>710</v>
      </c>
      <c r="E16" s="163">
        <f>'[6]2010-2011 appr caseload'!$H$14</f>
        <v>419</v>
      </c>
      <c r="F16" s="163">
        <f>'[6]2011-2012 appr caseload'!$H$14</f>
        <v>480</v>
      </c>
    </row>
    <row r="17" spans="1:8" s="164" customFormat="1" ht="13.5" customHeight="1" x14ac:dyDescent="0.2">
      <c r="A17" s="162" t="s">
        <v>159</v>
      </c>
      <c r="B17" s="163">
        <f>'[6]2007-2008 appr caseload'!$H$13</f>
        <v>1361</v>
      </c>
      <c r="C17" s="163">
        <f>'[6]2008-2009 appr caseload'!$H$13</f>
        <v>691</v>
      </c>
      <c r="D17" s="163">
        <f>'[6]2009-2010 appr caseload'!$H$13</f>
        <v>599</v>
      </c>
      <c r="E17" s="163">
        <f>'[6]2010-2011 appr caseload'!$H$13</f>
        <v>494</v>
      </c>
      <c r="F17" s="163">
        <f>'[6]2011-2012 appr caseload'!$H$13</f>
        <v>349</v>
      </c>
    </row>
    <row r="18" spans="1:8" s="164" customFormat="1" ht="13.5" customHeight="1" x14ac:dyDescent="0.2">
      <c r="A18" s="162" t="s">
        <v>163</v>
      </c>
      <c r="B18" s="163">
        <f>'[6]2007-2008 appr caseload'!$H$8</f>
        <v>1216</v>
      </c>
      <c r="C18" s="163">
        <f>'[6]2008-2009 appr caseload'!$H$8</f>
        <v>902</v>
      </c>
      <c r="D18" s="163">
        <f>'[6]2009-2010 appr caseload'!$H$8</f>
        <v>856</v>
      </c>
      <c r="E18" s="163">
        <f>'[6]2010-2011 appr caseload'!$H$8</f>
        <v>282</v>
      </c>
      <c r="F18" s="163">
        <f>'[6]2011-2012 appr caseload'!$H$8</f>
        <v>313</v>
      </c>
    </row>
    <row r="19" spans="1:8" s="164" customFormat="1" ht="13.5" customHeight="1" x14ac:dyDescent="0.2">
      <c r="A19" s="162" t="s">
        <v>162</v>
      </c>
      <c r="B19" s="163">
        <f>'[6]2007-2008 appr caseload'!$H$5</f>
        <v>475</v>
      </c>
      <c r="C19" s="163">
        <f>'[6]2008-2009 appr caseload'!$H$5</f>
        <v>566</v>
      </c>
      <c r="D19" s="163">
        <f>'[6]2009-2010 appr caseload'!$H$5</f>
        <v>533</v>
      </c>
      <c r="E19" s="163">
        <f>'[6]2010-2011 appr caseload'!$H$5</f>
        <v>260</v>
      </c>
      <c r="F19" s="163">
        <f>'[6]2011-2012 appr caseload'!$H$5</f>
        <v>232</v>
      </c>
    </row>
    <row r="20" spans="1:8" s="164" customFormat="1" ht="13.5" customHeight="1" x14ac:dyDescent="0.2">
      <c r="A20" s="162" t="s">
        <v>181</v>
      </c>
      <c r="B20" s="163">
        <f>'[6]2007-2008 appr caseload'!$H$7</f>
        <v>57</v>
      </c>
      <c r="C20" s="163">
        <f>'[6]2008-2009 appr caseload'!$H$7</f>
        <v>48</v>
      </c>
      <c r="D20" s="163">
        <f>'[6]2009-2010 appr caseload'!$H$7</f>
        <v>571</v>
      </c>
      <c r="E20" s="163">
        <f>'[6]2010-2011 appr caseload'!$H$7</f>
        <v>267</v>
      </c>
      <c r="F20" s="163">
        <f>'[6]2011-2012 appr caseload'!$H$7</f>
        <v>212</v>
      </c>
    </row>
    <row r="21" spans="1:8" s="164" customFormat="1" ht="13.5" customHeight="1" x14ac:dyDescent="0.2">
      <c r="A21" s="165" t="s">
        <v>143</v>
      </c>
      <c r="B21" s="163">
        <f>'[6]2007-2008 appr caseload'!$H$11</f>
        <v>0</v>
      </c>
      <c r="C21" s="163">
        <f>'[6]2008-2009 appr caseload'!$H$11</f>
        <v>252</v>
      </c>
      <c r="D21" s="163">
        <f>'[6]2009-2010 appr caseload'!$H$11</f>
        <v>407</v>
      </c>
      <c r="E21" s="163">
        <f>'[6]2010-2011 appr caseload'!$H$11</f>
        <v>285</v>
      </c>
      <c r="F21" s="163">
        <f>'[6]2011-2012 appr caseload'!$H$11</f>
        <v>168</v>
      </c>
    </row>
    <row r="22" spans="1:8" s="164" customFormat="1" ht="13.5" customHeight="1" thickBot="1" x14ac:dyDescent="0.25">
      <c r="A22" s="162" t="s">
        <v>97</v>
      </c>
      <c r="B22" s="163">
        <f>'[6]2007-2008 appr caseload'!$H$6</f>
        <v>0</v>
      </c>
      <c r="C22" s="163">
        <f>'[6]2008-2009 appr caseload'!$H$6</f>
        <v>0</v>
      </c>
      <c r="D22" s="163">
        <f>'[6]2009-2010 appr caseload'!$H$6</f>
        <v>22</v>
      </c>
      <c r="E22" s="163">
        <f>'[6]2010-2011 appr caseload'!$H$6</f>
        <v>12</v>
      </c>
      <c r="F22" s="163">
        <f>'[6]2011-2012 appr caseload'!$H$6</f>
        <v>6</v>
      </c>
    </row>
    <row r="23" spans="1:8" s="164" customFormat="1" ht="18.75" customHeight="1" thickBot="1" x14ac:dyDescent="0.25">
      <c r="A23" s="156"/>
      <c r="B23" s="166">
        <f>SUM(B16:B22)</f>
        <v>3941</v>
      </c>
      <c r="C23" s="166">
        <f>SUM(C16:C22)</f>
        <v>3271</v>
      </c>
      <c r="D23" s="166">
        <f>SUM(D16:D22)</f>
        <v>3698</v>
      </c>
      <c r="E23" s="166">
        <f>SUM(E16:E22)</f>
        <v>2019</v>
      </c>
      <c r="F23" s="166">
        <f>SUM(F16:F22)</f>
        <v>1760</v>
      </c>
    </row>
    <row r="24" spans="1:8" s="164" customFormat="1" ht="18.75" customHeight="1" thickBot="1" x14ac:dyDescent="0.25">
      <c r="A24" s="156"/>
      <c r="B24" s="167"/>
      <c r="C24" s="167"/>
      <c r="D24" s="167"/>
      <c r="E24" s="167"/>
      <c r="F24" s="167"/>
    </row>
    <row r="25" spans="1:8" s="164" customFormat="1" ht="18.75" customHeight="1" thickBot="1" x14ac:dyDescent="0.25">
      <c r="A25" s="399" t="s">
        <v>109</v>
      </c>
      <c r="B25" s="400"/>
      <c r="C25" s="400"/>
      <c r="D25" s="400"/>
      <c r="E25" s="400"/>
      <c r="F25" s="400"/>
    </row>
    <row r="26" spans="1:8" s="164" customFormat="1" ht="18.75" customHeight="1" thickBot="1" x14ac:dyDescent="0.25">
      <c r="A26" s="162" t="s">
        <v>172</v>
      </c>
      <c r="B26" s="163">
        <f>'[6]2007-2008 appr caseload'!$H$30</f>
        <v>3629</v>
      </c>
      <c r="C26" s="163">
        <f>'[6]2008-2009 appr caseload'!$H$29</f>
        <v>1861</v>
      </c>
      <c r="D26" s="163">
        <f>'[6]2009-2010 appr caseload'!$H$26</f>
        <v>0</v>
      </c>
      <c r="E26" s="163">
        <f>'[6]2010-2011 appr caseload'!$H$28</f>
        <v>0</v>
      </c>
      <c r="F26" s="163">
        <f>'[6]2011-2012 appr caseload'!$H$28</f>
        <v>0</v>
      </c>
    </row>
    <row r="27" spans="1:8" s="161" customFormat="1" ht="13.5" thickBot="1" x14ac:dyDescent="0.25">
      <c r="B27" s="166">
        <f>SUM(B26:B26)</f>
        <v>3629</v>
      </c>
      <c r="C27" s="166">
        <f>SUM(C26:C26)</f>
        <v>1861</v>
      </c>
      <c r="D27" s="166">
        <f>SUM(D26:D26)</f>
        <v>0</v>
      </c>
      <c r="E27" s="166">
        <f>SUM(E26:E26)</f>
        <v>0</v>
      </c>
      <c r="F27" s="166">
        <f>SUM(F26:F26)</f>
        <v>0</v>
      </c>
    </row>
    <row r="28" spans="1:8" s="161" customFormat="1" ht="13.5" thickBot="1" x14ac:dyDescent="0.25">
      <c r="B28" s="167"/>
      <c r="C28" s="167"/>
      <c r="D28" s="167"/>
      <c r="E28" s="167"/>
      <c r="F28" s="167"/>
    </row>
    <row r="29" spans="1:8" s="161" customFormat="1" ht="13.5" thickBot="1" x14ac:dyDescent="0.25">
      <c r="A29" s="399" t="s">
        <v>110</v>
      </c>
      <c r="B29" s="400"/>
      <c r="C29" s="400"/>
      <c r="D29" s="400"/>
      <c r="E29" s="400"/>
      <c r="F29" s="400"/>
    </row>
    <row r="30" spans="1:8" s="161" customFormat="1" x14ac:dyDescent="0.2">
      <c r="A30" s="168" t="s">
        <v>160</v>
      </c>
      <c r="B30" s="169" t="s">
        <v>12</v>
      </c>
      <c r="C30" s="169" t="s">
        <v>106</v>
      </c>
      <c r="D30" s="160" t="s">
        <v>129</v>
      </c>
      <c r="E30" s="160" t="s">
        <v>98</v>
      </c>
      <c r="F30" s="160" t="s">
        <v>190</v>
      </c>
      <c r="H30" s="170"/>
    </row>
    <row r="31" spans="1:8" s="161" customFormat="1" x14ac:dyDescent="0.2">
      <c r="A31" s="171" t="s">
        <v>111</v>
      </c>
      <c r="B31" s="163">
        <f>B13</f>
        <v>3827</v>
      </c>
      <c r="C31" s="163">
        <f>C13</f>
        <v>4685</v>
      </c>
      <c r="D31" s="163">
        <f>D13</f>
        <v>3823</v>
      </c>
      <c r="E31" s="163">
        <f>E13</f>
        <v>1839</v>
      </c>
      <c r="F31" s="163">
        <f>F13</f>
        <v>1878</v>
      </c>
    </row>
    <row r="32" spans="1:8" s="161" customFormat="1" x14ac:dyDescent="0.2">
      <c r="A32" s="171" t="s">
        <v>112</v>
      </c>
      <c r="B32" s="163">
        <f>B23</f>
        <v>3941</v>
      </c>
      <c r="C32" s="163">
        <f>C23</f>
        <v>3271</v>
      </c>
      <c r="D32" s="163">
        <f>D23</f>
        <v>3698</v>
      </c>
      <c r="E32" s="163">
        <f>E23</f>
        <v>2019</v>
      </c>
      <c r="F32" s="163">
        <f>F23</f>
        <v>1760</v>
      </c>
    </row>
    <row r="33" spans="1:7" s="161" customFormat="1" ht="13.5" thickBot="1" x14ac:dyDescent="0.25">
      <c r="A33" s="171" t="s">
        <v>113</v>
      </c>
      <c r="B33" s="163">
        <f>B27</f>
        <v>3629</v>
      </c>
      <c r="C33" s="163">
        <f>C27</f>
        <v>1861</v>
      </c>
      <c r="D33" s="163">
        <f>D27</f>
        <v>0</v>
      </c>
      <c r="E33" s="163">
        <f>E27</f>
        <v>0</v>
      </c>
      <c r="F33" s="163">
        <f>F27</f>
        <v>0</v>
      </c>
    </row>
    <row r="34" spans="1:7" s="164" customFormat="1" ht="18.75" customHeight="1" thickBot="1" x14ac:dyDescent="0.25">
      <c r="A34" s="172" t="s">
        <v>170</v>
      </c>
      <c r="B34" s="173">
        <f>SUM(B31:B33)</f>
        <v>11397</v>
      </c>
      <c r="C34" s="173">
        <f>SUM(C31:C33)</f>
        <v>9817</v>
      </c>
      <c r="D34" s="173">
        <f>SUM(D31:D33)</f>
        <v>7521</v>
      </c>
      <c r="E34" s="173">
        <f>SUM(E31:E33)</f>
        <v>3858</v>
      </c>
      <c r="F34" s="173">
        <f>SUM(F31:F33)</f>
        <v>3638</v>
      </c>
    </row>
    <row r="35" spans="1:7" s="164" customFormat="1" ht="17.25" customHeight="1" x14ac:dyDescent="0.2">
      <c r="A35" s="156"/>
      <c r="B35" s="174"/>
      <c r="C35" s="174"/>
      <c r="D35" s="174"/>
      <c r="E35" s="174"/>
      <c r="F35" s="174"/>
    </row>
    <row r="36" spans="1:7" s="28" customFormat="1" ht="17.25" customHeight="1" x14ac:dyDescent="0.2">
      <c r="A36" s="369" t="s">
        <v>225</v>
      </c>
      <c r="B36" s="369"/>
      <c r="C36" s="369"/>
      <c r="D36" s="369"/>
      <c r="E36" s="369"/>
      <c r="F36" s="369"/>
      <c r="G36" s="321"/>
    </row>
    <row r="37" spans="1:7" s="164" customFormat="1" ht="17.25" customHeight="1" x14ac:dyDescent="0.2">
      <c r="B37" s="167"/>
      <c r="C37" s="167"/>
      <c r="D37" s="167"/>
      <c r="E37" s="167"/>
      <c r="F37" s="167"/>
    </row>
    <row r="38" spans="1:7" s="161" customFormat="1" x14ac:dyDescent="0.2">
      <c r="B38" s="175"/>
      <c r="C38" s="175"/>
      <c r="D38" s="175"/>
      <c r="E38" s="175"/>
      <c r="F38" s="175"/>
    </row>
    <row r="39" spans="1:7" s="161" customFormat="1" x14ac:dyDescent="0.2">
      <c r="B39" s="176"/>
      <c r="C39" s="176"/>
      <c r="D39" s="176"/>
      <c r="E39" s="176"/>
      <c r="F39" s="176"/>
    </row>
    <row r="40" spans="1:7" s="161" customFormat="1" x14ac:dyDescent="0.2">
      <c r="B40" s="175"/>
      <c r="C40" s="175"/>
      <c r="D40" s="175"/>
      <c r="E40" s="175"/>
      <c r="F40" s="175"/>
    </row>
    <row r="41" spans="1:7" s="161" customFormat="1" x14ac:dyDescent="0.2">
      <c r="B41" s="175"/>
      <c r="C41" s="175"/>
      <c r="D41" s="175"/>
      <c r="E41" s="175"/>
      <c r="F41" s="175"/>
    </row>
    <row r="42" spans="1:7" s="161" customFormat="1" x14ac:dyDescent="0.2">
      <c r="B42" s="175"/>
      <c r="C42" s="175"/>
      <c r="D42" s="175"/>
      <c r="E42" s="175"/>
      <c r="F42" s="175"/>
    </row>
    <row r="43" spans="1:7" s="161" customFormat="1" x14ac:dyDescent="0.2">
      <c r="B43" s="175"/>
      <c r="C43" s="175"/>
      <c r="D43" s="175"/>
      <c r="E43" s="175"/>
      <c r="F43" s="175"/>
    </row>
    <row r="44" spans="1:7" s="161" customFormat="1" x14ac:dyDescent="0.2">
      <c r="B44" s="175"/>
      <c r="C44" s="175"/>
      <c r="D44" s="175"/>
      <c r="E44" s="175"/>
      <c r="F44" s="175"/>
    </row>
    <row r="45" spans="1:7" s="161" customFormat="1" x14ac:dyDescent="0.2">
      <c r="B45" s="175"/>
      <c r="C45" s="175"/>
      <c r="D45" s="175"/>
      <c r="E45" s="175"/>
      <c r="F45" s="175"/>
    </row>
  </sheetData>
  <sortState ref="A16:H22">
    <sortCondition descending="1" ref="F16:F22"/>
  </sortState>
  <mergeCells count="7">
    <mergeCell ref="A36:F36"/>
    <mergeCell ref="A29:F29"/>
    <mergeCell ref="A1:F1"/>
    <mergeCell ref="A2:F2"/>
    <mergeCell ref="A4:F4"/>
    <mergeCell ref="A15:F15"/>
    <mergeCell ref="A25:F25"/>
  </mergeCells>
  <phoneticPr fontId="26" type="noConversion"/>
  <pageMargins left="0.41" right="0.5" top="0.35" bottom="0.9" header="0.25" footer="0.25"/>
  <pageSetup scale="82" fitToHeight="42" orientation="portrait" r:id="rId1"/>
  <headerFooter alignWithMargins="0">
    <oddFooter>&amp;RDivision/Bureau: Apprenticeship and Training
Document Name: Monthly Productivity Report
Date Revised: 12/7/2011
Document Owner: Shira Samaniego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="75" zoomScaleNormal="75" workbookViewId="0">
      <selection activeCell="B3" sqref="B3"/>
    </sheetView>
  </sheetViews>
  <sheetFormatPr defaultRowHeight="12.75" x14ac:dyDescent="0.2"/>
  <cols>
    <col min="1" max="1" width="18.140625" style="177" customWidth="1"/>
    <col min="2" max="5" width="9.140625" style="177"/>
    <col min="6" max="6" width="10.7109375" style="177" customWidth="1"/>
    <col min="7" max="16384" width="9.140625" style="177"/>
  </cols>
  <sheetData>
    <row r="1" spans="1:6" s="157" customFormat="1" ht="15" x14ac:dyDescent="0.25">
      <c r="A1" s="401" t="s">
        <v>13</v>
      </c>
      <c r="B1" s="401"/>
      <c r="C1" s="401"/>
      <c r="D1" s="401"/>
      <c r="E1" s="401"/>
      <c r="F1" s="401"/>
    </row>
    <row r="2" spans="1:6" s="17" customFormat="1" x14ac:dyDescent="0.2">
      <c r="A2" s="402" t="s">
        <v>21</v>
      </c>
      <c r="B2" s="402"/>
      <c r="C2" s="402"/>
      <c r="D2" s="402"/>
      <c r="E2" s="402"/>
      <c r="F2" s="402"/>
    </row>
    <row r="3" spans="1:6" s="17" customFormat="1" ht="9.75" customHeight="1" thickBot="1" x14ac:dyDescent="0.25">
      <c r="A3" s="113" t="s">
        <v>146</v>
      </c>
      <c r="B3" s="113"/>
      <c r="C3" s="113"/>
      <c r="D3" s="113"/>
      <c r="E3" s="113"/>
      <c r="F3" s="113"/>
    </row>
    <row r="4" spans="1:6" s="158" customFormat="1" ht="18" customHeight="1" thickBot="1" x14ac:dyDescent="0.25">
      <c r="A4" s="399" t="s">
        <v>108</v>
      </c>
      <c r="B4" s="400"/>
      <c r="C4" s="400"/>
      <c r="D4" s="400"/>
      <c r="E4" s="400"/>
      <c r="F4" s="400"/>
    </row>
    <row r="5" spans="1:6" s="161" customFormat="1" ht="30.75" customHeight="1" x14ac:dyDescent="0.2">
      <c r="A5" s="159" t="s">
        <v>160</v>
      </c>
      <c r="B5" s="160" t="s">
        <v>12</v>
      </c>
      <c r="C5" s="160" t="s">
        <v>106</v>
      </c>
      <c r="D5" s="160" t="s">
        <v>129</v>
      </c>
      <c r="E5" s="160" t="s">
        <v>98</v>
      </c>
      <c r="F5" s="160" t="s">
        <v>190</v>
      </c>
    </row>
    <row r="6" spans="1:6" s="164" customFormat="1" ht="15" customHeight="1" x14ac:dyDescent="0.2">
      <c r="A6" s="162" t="s">
        <v>117</v>
      </c>
      <c r="B6" s="163">
        <f>'[6]2007-2008 prog caseload'!$H$9</f>
        <v>8</v>
      </c>
      <c r="C6" s="163">
        <f>'[6]2008-2009 prog caseload'!$H$9</f>
        <v>52</v>
      </c>
      <c r="D6" s="163">
        <f>'[6]2009-2010 prog caseload'!$H$9</f>
        <v>54</v>
      </c>
      <c r="E6" s="163">
        <f>'[6]2010-2011 prog caseload'!$H$9</f>
        <v>57</v>
      </c>
      <c r="F6" s="163">
        <f>'[6]2011-2012 prog caseload'!$H$9</f>
        <v>53</v>
      </c>
    </row>
    <row r="7" spans="1:6" s="164" customFormat="1" ht="15" customHeight="1" x14ac:dyDescent="0.2">
      <c r="A7" s="162" t="s">
        <v>184</v>
      </c>
      <c r="B7" s="163">
        <f>'[6]2007-2008 prog caseload'!$H$15</f>
        <v>193</v>
      </c>
      <c r="C7" s="163">
        <f>'[6]2008-2009 prog caseload'!$H$15</f>
        <v>191</v>
      </c>
      <c r="D7" s="163">
        <f>'[6]2009-2010 prog caseload'!$H$15</f>
        <v>97</v>
      </c>
      <c r="E7" s="163">
        <f>'[6]2010-2011 prog caseload'!$H$15</f>
        <v>59</v>
      </c>
      <c r="F7" s="163">
        <f>'[6]2011-2012 prog caseload'!$H$15</f>
        <v>48</v>
      </c>
    </row>
    <row r="8" spans="1:6" s="164" customFormat="1" ht="15" customHeight="1" x14ac:dyDescent="0.2">
      <c r="A8" s="162" t="s">
        <v>183</v>
      </c>
      <c r="B8" s="163">
        <f>'[6]2007-2008 prog caseload'!$H$16</f>
        <v>12</v>
      </c>
      <c r="C8" s="163">
        <f>'[6]2008-2009 prog caseload'!$H$16</f>
        <v>52</v>
      </c>
      <c r="D8" s="163">
        <f>'[6]2009-2010 prog caseload'!$H$16</f>
        <v>44</v>
      </c>
      <c r="E8" s="163">
        <f>'[6]2010-2011 prog caseload'!$H$16</f>
        <v>41</v>
      </c>
      <c r="F8" s="163">
        <f>'[6]2011-2012 prog caseload'!$H$16</f>
        <v>46</v>
      </c>
    </row>
    <row r="9" spans="1:6" s="164" customFormat="1" ht="15" customHeight="1" x14ac:dyDescent="0.2">
      <c r="A9" s="165" t="s">
        <v>158</v>
      </c>
      <c r="B9" s="163">
        <f>'[6]2007-2008 prog caseload'!$H$12</f>
        <v>220</v>
      </c>
      <c r="C9" s="163">
        <f>'[6]2008-2009 prog caseload'!$H$12</f>
        <v>233</v>
      </c>
      <c r="D9" s="163">
        <f>'[6]2009-2010 prog caseload'!$H$12</f>
        <v>116</v>
      </c>
      <c r="E9" s="163">
        <f>'[6]2010-2011 prog caseload'!$H$12</f>
        <v>57</v>
      </c>
      <c r="F9" s="163">
        <f>'[6]2011-2012 prog caseload'!$H$12</f>
        <v>33</v>
      </c>
    </row>
    <row r="10" spans="1:6" s="164" customFormat="1" ht="15" customHeight="1" x14ac:dyDescent="0.2">
      <c r="A10" s="165" t="s">
        <v>164</v>
      </c>
      <c r="B10" s="163">
        <f>'[6]2007-2008 prog caseload'!$H$3</f>
        <v>90</v>
      </c>
      <c r="C10" s="163">
        <f>'[6]2008-2009 prog caseload'!$H$3</f>
        <v>86</v>
      </c>
      <c r="D10" s="163">
        <f>'[6]2009-2010 prog caseload'!$H$3</f>
        <v>51</v>
      </c>
      <c r="E10" s="163">
        <f>'[6]2010-2011 prog caseload'!$H$3</f>
        <v>32</v>
      </c>
      <c r="F10" s="163">
        <f>'[6]2011-2012 prog caseload'!$H$3</f>
        <v>30</v>
      </c>
    </row>
    <row r="11" spans="1:6" s="164" customFormat="1" ht="15" customHeight="1" x14ac:dyDescent="0.2">
      <c r="A11" s="165" t="s">
        <v>180</v>
      </c>
      <c r="B11" s="163">
        <f>'[6]2007-2008 prog caseload'!$H$4</f>
        <v>92</v>
      </c>
      <c r="C11" s="163">
        <f>'[6]2008-2009 prog caseload'!$H$4</f>
        <v>101</v>
      </c>
      <c r="D11" s="163">
        <f>'[6]2009-2010 prog caseload'!$H$4</f>
        <v>38</v>
      </c>
      <c r="E11" s="163">
        <f>'[6]2010-2011 prog caseload'!$H$4</f>
        <v>24</v>
      </c>
      <c r="F11" s="163">
        <f>'[6]2011-2012 prog caseload'!$H$4</f>
        <v>18</v>
      </c>
    </row>
    <row r="12" spans="1:6" s="164" customFormat="1" ht="15" customHeight="1" thickBot="1" x14ac:dyDescent="0.25">
      <c r="A12" s="162" t="s">
        <v>182</v>
      </c>
      <c r="B12" s="163">
        <f>'[6]2007-2008 prog caseload'!$H$10</f>
        <v>0</v>
      </c>
      <c r="C12" s="163">
        <f>'[6]2008-2009 prog caseload'!$H$10</f>
        <v>0</v>
      </c>
      <c r="D12" s="163">
        <f>'[6]2009-2010 prog caseload'!$H$10</f>
        <v>0</v>
      </c>
      <c r="E12" s="163">
        <f>'[6]2010-2011 prog caseload'!$H$10</f>
        <v>0</v>
      </c>
      <c r="F12" s="163">
        <f>'[6]2011-2012 prog caseload'!$H$10</f>
        <v>0</v>
      </c>
    </row>
    <row r="13" spans="1:6" s="164" customFormat="1" ht="18.75" customHeight="1" thickBot="1" x14ac:dyDescent="0.25">
      <c r="A13" s="156"/>
      <c r="B13" s="166">
        <f>SUM(B6:B12)</f>
        <v>615</v>
      </c>
      <c r="C13" s="166">
        <f>SUM(C6:C12)</f>
        <v>715</v>
      </c>
      <c r="D13" s="166">
        <f>SUM(D6:D12)</f>
        <v>400</v>
      </c>
      <c r="E13" s="166">
        <f>SUM(E6:E12)</f>
        <v>270</v>
      </c>
      <c r="F13" s="166">
        <f>SUM(F6:F12)</f>
        <v>228</v>
      </c>
    </row>
    <row r="14" spans="1:6" s="164" customFormat="1" ht="18.75" customHeight="1" thickBot="1" x14ac:dyDescent="0.25">
      <c r="A14" s="156"/>
      <c r="B14" s="167"/>
      <c r="C14" s="167"/>
      <c r="D14" s="167"/>
      <c r="E14" s="167"/>
      <c r="F14" s="167"/>
    </row>
    <row r="15" spans="1:6" s="164" customFormat="1" ht="18.75" customHeight="1" thickBot="1" x14ac:dyDescent="0.25">
      <c r="A15" s="399" t="s">
        <v>107</v>
      </c>
      <c r="B15" s="400"/>
      <c r="C15" s="400"/>
      <c r="D15" s="400"/>
      <c r="E15" s="400"/>
      <c r="F15" s="400"/>
    </row>
    <row r="16" spans="1:6" s="164" customFormat="1" ht="15" customHeight="1" x14ac:dyDescent="0.2">
      <c r="A16" s="162" t="s">
        <v>143</v>
      </c>
      <c r="B16" s="163">
        <f>'[6]2007-2008 prog caseload'!$H$11</f>
        <v>0</v>
      </c>
      <c r="C16" s="163">
        <f>'[6]2008-2009 prog caseload'!$H$11</f>
        <v>122</v>
      </c>
      <c r="D16" s="163">
        <f>'[6]2009-2010 prog caseload'!$H$11</f>
        <v>122</v>
      </c>
      <c r="E16" s="163">
        <f>'[6]2010-2011 prog caseload'!$H$11</f>
        <v>76</v>
      </c>
      <c r="F16" s="163">
        <f>'[6]2011-2012 prog caseload'!$H$11</f>
        <v>66</v>
      </c>
    </row>
    <row r="17" spans="1:8" s="164" customFormat="1" ht="15" customHeight="1" x14ac:dyDescent="0.2">
      <c r="A17" s="162" t="s">
        <v>181</v>
      </c>
      <c r="B17" s="163">
        <f>'[6]2007-2008 prog caseload'!$H$7</f>
        <v>13</v>
      </c>
      <c r="C17" s="163">
        <f>'[6]2008-2009 prog caseload'!$H$7</f>
        <v>2</v>
      </c>
      <c r="D17" s="163">
        <f>'[6]2009-2010 prog caseload'!$H$7</f>
        <v>61</v>
      </c>
      <c r="E17" s="163">
        <f>'[6]2010-2011 prog caseload'!$H$7</f>
        <v>53</v>
      </c>
      <c r="F17" s="163">
        <f>'[6]2011-2012 prog caseload'!$H$7</f>
        <v>66</v>
      </c>
    </row>
    <row r="18" spans="1:8" s="164" customFormat="1" ht="15" customHeight="1" x14ac:dyDescent="0.2">
      <c r="A18" s="162" t="s">
        <v>178</v>
      </c>
      <c r="B18" s="163">
        <f>'[6]2007-2008 prog caseload'!$H$14</f>
        <v>154</v>
      </c>
      <c r="C18" s="163">
        <f>'[6]2008-2009 prog caseload'!$H$14</f>
        <v>136</v>
      </c>
      <c r="D18" s="163">
        <f>'[6]2009-2010 prog caseload'!$H$14</f>
        <v>106</v>
      </c>
      <c r="E18" s="163">
        <f>'[6]2010-2011 prog caseload'!$H$14</f>
        <v>70</v>
      </c>
      <c r="F18" s="163">
        <f>'[6]2011-2012 prog caseload'!$H$14</f>
        <v>65</v>
      </c>
    </row>
    <row r="19" spans="1:8" s="164" customFormat="1" ht="15" customHeight="1" x14ac:dyDescent="0.2">
      <c r="A19" s="162" t="s">
        <v>159</v>
      </c>
      <c r="B19" s="163">
        <f>'[6]2007-2008 prog caseload'!$H$13</f>
        <v>120</v>
      </c>
      <c r="C19" s="163">
        <f>'[6]2008-2009 prog caseload'!$H$13</f>
        <v>134</v>
      </c>
      <c r="D19" s="163">
        <f>'[6]2009-2010 prog caseload'!$H$13</f>
        <v>75</v>
      </c>
      <c r="E19" s="163">
        <f>'[6]2010-2011 prog caseload'!$H$13</f>
        <v>42</v>
      </c>
      <c r="F19" s="163">
        <f>'[6]2011-2012 prog caseload'!$H$13</f>
        <v>41</v>
      </c>
    </row>
    <row r="20" spans="1:8" s="164" customFormat="1" ht="15" customHeight="1" x14ac:dyDescent="0.2">
      <c r="A20" s="162" t="s">
        <v>162</v>
      </c>
      <c r="B20" s="163">
        <f>'[6]2007-2008 prog caseload'!$H$5</f>
        <v>86</v>
      </c>
      <c r="C20" s="163">
        <f>'[6]2008-2009 prog caseload'!$H$5</f>
        <v>87</v>
      </c>
      <c r="D20" s="163">
        <f>'[6]2009-2010 prog caseload'!$H$5</f>
        <v>44</v>
      </c>
      <c r="E20" s="163">
        <f>'[6]2010-2011 prog caseload'!$H$5</f>
        <v>36</v>
      </c>
      <c r="F20" s="163">
        <f>'[6]2011-2012 prog caseload'!$H$5</f>
        <v>38</v>
      </c>
    </row>
    <row r="21" spans="1:8" s="164" customFormat="1" ht="15" customHeight="1" x14ac:dyDescent="0.2">
      <c r="A21" s="165" t="s">
        <v>163</v>
      </c>
      <c r="B21" s="163">
        <f>'[6]2007-2008 prog caseload'!$H$8</f>
        <v>113</v>
      </c>
      <c r="C21" s="163">
        <f>'[6]2008-2009 prog caseload'!$H$8</f>
        <v>95</v>
      </c>
      <c r="D21" s="163">
        <f>'[6]2009-2010 prog caseload'!$H$8</f>
        <v>39</v>
      </c>
      <c r="E21" s="163">
        <f>'[6]2010-2011 prog caseload'!$H$8</f>
        <v>28</v>
      </c>
      <c r="F21" s="163">
        <f>'[6]2011-2012 prog caseload'!$H$8</f>
        <v>25</v>
      </c>
    </row>
    <row r="22" spans="1:8" s="164" customFormat="1" ht="15" customHeight="1" thickBot="1" x14ac:dyDescent="0.25">
      <c r="A22" s="162" t="s">
        <v>97</v>
      </c>
      <c r="B22" s="163">
        <f>'[6]2007-2008 prog caseload'!$H$6</f>
        <v>0</v>
      </c>
      <c r="C22" s="163">
        <f>'[6]2008-2009 prog caseload'!$H$6</f>
        <v>0</v>
      </c>
      <c r="D22" s="163">
        <f>'[6]2009-2010 prog caseload'!$H$6</f>
        <v>6</v>
      </c>
      <c r="E22" s="163">
        <f>'[6]2010-2011 prog caseload'!$H$6</f>
        <v>6</v>
      </c>
      <c r="F22" s="163">
        <f>'[6]2011-2012 prog caseload'!$H$6</f>
        <v>5</v>
      </c>
    </row>
    <row r="23" spans="1:8" s="164" customFormat="1" ht="18.75" customHeight="1" thickBot="1" x14ac:dyDescent="0.25">
      <c r="A23" s="156"/>
      <c r="B23" s="166">
        <f>SUM(B16:B22)</f>
        <v>486</v>
      </c>
      <c r="C23" s="166">
        <f>SUM(C16:C22)</f>
        <v>576</v>
      </c>
      <c r="D23" s="166">
        <f>SUM(D16:D22)</f>
        <v>453</v>
      </c>
      <c r="E23" s="166">
        <f>SUM(E16:E22)</f>
        <v>311</v>
      </c>
      <c r="F23" s="166">
        <f>SUM(F16:F22)</f>
        <v>306</v>
      </c>
    </row>
    <row r="24" spans="1:8" s="164" customFormat="1" ht="18.75" customHeight="1" thickBot="1" x14ac:dyDescent="0.25">
      <c r="A24" s="156"/>
      <c r="B24" s="167"/>
      <c r="C24" s="167"/>
      <c r="D24" s="167"/>
      <c r="E24" s="167"/>
      <c r="F24" s="167"/>
    </row>
    <row r="25" spans="1:8" s="164" customFormat="1" ht="18.75" customHeight="1" thickBot="1" x14ac:dyDescent="0.25">
      <c r="A25" s="399" t="s">
        <v>109</v>
      </c>
      <c r="B25" s="400"/>
      <c r="C25" s="400"/>
      <c r="D25" s="400"/>
      <c r="E25" s="400"/>
      <c r="F25" s="400"/>
    </row>
    <row r="26" spans="1:8" s="164" customFormat="1" ht="18.75" customHeight="1" thickBot="1" x14ac:dyDescent="0.25">
      <c r="A26" s="162" t="s">
        <v>172</v>
      </c>
      <c r="B26" s="163">
        <f>'[6]2007-2008 prog caseload'!$H$29</f>
        <v>427</v>
      </c>
      <c r="C26" s="163">
        <f>'[6]2008-2009 prog caseload'!$H$27</f>
        <v>196</v>
      </c>
      <c r="D26" s="163">
        <f>'[6]2009-2010 prog caseload'!$H$26</f>
        <v>0</v>
      </c>
      <c r="E26" s="163">
        <f>'[6]2010-2011 prog caseload'!$H$28</f>
        <v>0</v>
      </c>
      <c r="F26" s="163">
        <f>'[6]2011-2012 prog caseload'!$H$28</f>
        <v>0</v>
      </c>
    </row>
    <row r="27" spans="1:8" s="161" customFormat="1" ht="13.5" thickBot="1" x14ac:dyDescent="0.25">
      <c r="B27" s="166">
        <f>SUM(B26:B26)</f>
        <v>427</v>
      </c>
      <c r="C27" s="166">
        <f>SUM(C26:C26)</f>
        <v>196</v>
      </c>
      <c r="D27" s="166">
        <f>SUM(D26:D26)</f>
        <v>0</v>
      </c>
      <c r="E27" s="166">
        <f>SUM(E26:E26)</f>
        <v>0</v>
      </c>
      <c r="F27" s="166">
        <f>SUM(F26:F26)</f>
        <v>0</v>
      </c>
    </row>
    <row r="28" spans="1:8" s="161" customFormat="1" ht="13.5" thickBot="1" x14ac:dyDescent="0.25">
      <c r="B28" s="167"/>
      <c r="C28" s="167"/>
      <c r="D28" s="167"/>
      <c r="E28" s="167"/>
      <c r="F28" s="167"/>
    </row>
    <row r="29" spans="1:8" s="161" customFormat="1" ht="13.5" thickBot="1" x14ac:dyDescent="0.25">
      <c r="A29" s="399" t="s">
        <v>110</v>
      </c>
      <c r="B29" s="400"/>
      <c r="C29" s="400"/>
      <c r="D29" s="400"/>
      <c r="E29" s="400"/>
      <c r="F29" s="400"/>
    </row>
    <row r="30" spans="1:8" s="161" customFormat="1" x14ac:dyDescent="0.2">
      <c r="A30" s="168" t="s">
        <v>160</v>
      </c>
      <c r="B30" s="169" t="s">
        <v>12</v>
      </c>
      <c r="C30" s="169" t="s">
        <v>106</v>
      </c>
      <c r="D30" s="160" t="s">
        <v>129</v>
      </c>
      <c r="E30" s="160" t="s">
        <v>98</v>
      </c>
      <c r="F30" s="160" t="s">
        <v>190</v>
      </c>
      <c r="H30" s="170"/>
    </row>
    <row r="31" spans="1:8" s="161" customFormat="1" x14ac:dyDescent="0.2">
      <c r="A31" s="171" t="s">
        <v>111</v>
      </c>
      <c r="B31" s="163">
        <f>B13</f>
        <v>615</v>
      </c>
      <c r="C31" s="163">
        <f>C13</f>
        <v>715</v>
      </c>
      <c r="D31" s="163">
        <f>D13</f>
        <v>400</v>
      </c>
      <c r="E31" s="163">
        <f>E13</f>
        <v>270</v>
      </c>
      <c r="F31" s="163">
        <f>F13</f>
        <v>228</v>
      </c>
    </row>
    <row r="32" spans="1:8" s="161" customFormat="1" x14ac:dyDescent="0.2">
      <c r="A32" s="171" t="s">
        <v>112</v>
      </c>
      <c r="B32" s="163">
        <f>B23</f>
        <v>486</v>
      </c>
      <c r="C32" s="163">
        <f>C23</f>
        <v>576</v>
      </c>
      <c r="D32" s="163">
        <f>D23</f>
        <v>453</v>
      </c>
      <c r="E32" s="163">
        <f>E23</f>
        <v>311</v>
      </c>
      <c r="F32" s="163">
        <f>F23</f>
        <v>306</v>
      </c>
    </row>
    <row r="33" spans="1:7" s="161" customFormat="1" ht="13.5" thickBot="1" x14ac:dyDescent="0.25">
      <c r="A33" s="171" t="s">
        <v>113</v>
      </c>
      <c r="B33" s="163">
        <f>B27</f>
        <v>427</v>
      </c>
      <c r="C33" s="163">
        <f>C27</f>
        <v>196</v>
      </c>
      <c r="D33" s="163">
        <f>D27</f>
        <v>0</v>
      </c>
      <c r="E33" s="163">
        <f>E27</f>
        <v>0</v>
      </c>
      <c r="F33" s="163">
        <f>F27</f>
        <v>0</v>
      </c>
    </row>
    <row r="34" spans="1:7" s="164" customFormat="1" ht="18.75" customHeight="1" thickBot="1" x14ac:dyDescent="0.25">
      <c r="A34" s="172" t="s">
        <v>170</v>
      </c>
      <c r="B34" s="173">
        <f>SUM(B31:B33)</f>
        <v>1528</v>
      </c>
      <c r="C34" s="173">
        <f>SUM(C31:C33)</f>
        <v>1487</v>
      </c>
      <c r="D34" s="173">
        <f>SUM(D31:D33)</f>
        <v>853</v>
      </c>
      <c r="E34" s="173">
        <f>SUM(E31:E33)</f>
        <v>581</v>
      </c>
      <c r="F34" s="173">
        <f>SUM(F31:F33)</f>
        <v>534</v>
      </c>
    </row>
    <row r="35" spans="1:7" s="164" customFormat="1" ht="17.25" customHeight="1" x14ac:dyDescent="0.2">
      <c r="A35" s="156"/>
      <c r="B35" s="174"/>
      <c r="C35" s="174"/>
      <c r="D35" s="174"/>
      <c r="E35" s="174"/>
      <c r="F35" s="174"/>
    </row>
    <row r="36" spans="1:7" s="28" customFormat="1" ht="17.25" customHeight="1" x14ac:dyDescent="0.2">
      <c r="A36" s="369" t="s">
        <v>225</v>
      </c>
      <c r="B36" s="369"/>
      <c r="C36" s="369"/>
      <c r="D36" s="369"/>
      <c r="E36" s="369"/>
      <c r="F36" s="369"/>
      <c r="G36" s="321"/>
    </row>
    <row r="37" spans="1:7" s="164" customFormat="1" ht="17.25" customHeight="1" x14ac:dyDescent="0.2">
      <c r="B37" s="167"/>
      <c r="C37" s="167"/>
      <c r="D37" s="167"/>
      <c r="E37" s="167"/>
      <c r="F37" s="167"/>
    </row>
    <row r="38" spans="1:7" s="161" customFormat="1" x14ac:dyDescent="0.2">
      <c r="B38" s="175"/>
      <c r="C38" s="175"/>
      <c r="D38" s="175"/>
      <c r="E38" s="175"/>
      <c r="F38" s="175"/>
    </row>
    <row r="39" spans="1:7" s="161" customFormat="1" x14ac:dyDescent="0.2">
      <c r="B39" s="176"/>
      <c r="C39" s="176"/>
      <c r="D39" s="176"/>
      <c r="E39" s="176"/>
      <c r="F39" s="176"/>
    </row>
    <row r="40" spans="1:7" s="161" customFormat="1" x14ac:dyDescent="0.2">
      <c r="B40" s="175"/>
      <c r="C40" s="175"/>
      <c r="D40" s="175"/>
      <c r="E40" s="175"/>
      <c r="F40" s="175"/>
    </row>
    <row r="41" spans="1:7" s="161" customFormat="1" x14ac:dyDescent="0.2">
      <c r="B41" s="175"/>
      <c r="C41" s="175"/>
      <c r="D41" s="175"/>
      <c r="E41" s="175"/>
      <c r="F41" s="175"/>
    </row>
    <row r="42" spans="1:7" s="161" customFormat="1" x14ac:dyDescent="0.2">
      <c r="B42" s="175"/>
      <c r="C42" s="175"/>
      <c r="D42" s="175"/>
      <c r="E42" s="175"/>
      <c r="F42" s="175"/>
    </row>
    <row r="43" spans="1:7" s="161" customFormat="1" x14ac:dyDescent="0.2">
      <c r="B43" s="175"/>
      <c r="C43" s="175"/>
      <c r="D43" s="175"/>
      <c r="E43" s="175"/>
      <c r="F43" s="175"/>
    </row>
    <row r="44" spans="1:7" s="161" customFormat="1" x14ac:dyDescent="0.2">
      <c r="B44" s="175"/>
      <c r="C44" s="175"/>
      <c r="D44" s="175"/>
      <c r="E44" s="175"/>
      <c r="F44" s="175"/>
    </row>
    <row r="45" spans="1:7" s="161" customFormat="1" x14ac:dyDescent="0.2">
      <c r="B45" s="175"/>
      <c r="C45" s="175"/>
      <c r="D45" s="175"/>
      <c r="E45" s="175"/>
      <c r="F45" s="175"/>
    </row>
  </sheetData>
  <sortState ref="A16:H22">
    <sortCondition descending="1" ref="F16:F22"/>
  </sortState>
  <mergeCells count="7">
    <mergeCell ref="A36:F36"/>
    <mergeCell ref="A25:F25"/>
    <mergeCell ref="A29:F29"/>
    <mergeCell ref="A1:F1"/>
    <mergeCell ref="A2:F2"/>
    <mergeCell ref="A4:F4"/>
    <mergeCell ref="A15:F15"/>
  </mergeCells>
  <phoneticPr fontId="2" type="noConversion"/>
  <pageMargins left="0.41" right="0.5" top="0.35" bottom="0.9" header="0.25" footer="0.25"/>
  <pageSetup scale="82" fitToHeight="42" orientation="portrait" horizontalDpi="4294967294" r:id="rId1"/>
  <headerFooter alignWithMargins="0">
    <oddFooter>&amp;RDivision/Bureau: Apprenticeship and Training
Document Name: Monthly Productivity Report
Date Revised: 12/7/2011
Document Owner: Shira Samaniego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="75" zoomScaleNormal="75" zoomScaleSheetLayoutView="75" workbookViewId="0">
      <selection activeCell="B3" sqref="B3"/>
    </sheetView>
  </sheetViews>
  <sheetFormatPr defaultRowHeight="12.75" x14ac:dyDescent="0.2"/>
  <cols>
    <col min="1" max="1" width="18.140625" style="177" customWidth="1"/>
    <col min="2" max="4" width="11.85546875" style="188" customWidth="1"/>
    <col min="5" max="6" width="14.5703125" style="188" customWidth="1"/>
    <col min="7" max="9" width="9.140625" style="188"/>
    <col min="10" max="16384" width="9.140625" style="177"/>
  </cols>
  <sheetData>
    <row r="1" spans="1:9" s="157" customFormat="1" ht="15" x14ac:dyDescent="0.25">
      <c r="A1" s="403" t="s">
        <v>11</v>
      </c>
      <c r="B1" s="403"/>
      <c r="C1" s="403"/>
      <c r="D1" s="403"/>
      <c r="E1" s="403"/>
      <c r="F1" s="403"/>
      <c r="G1" s="178"/>
      <c r="H1" s="178"/>
      <c r="I1" s="178"/>
    </row>
    <row r="2" spans="1:9" s="17" customFormat="1" x14ac:dyDescent="0.2">
      <c r="A2" s="404" t="s">
        <v>21</v>
      </c>
      <c r="B2" s="404"/>
      <c r="C2" s="404"/>
      <c r="D2" s="404"/>
      <c r="E2" s="404"/>
      <c r="F2" s="404"/>
      <c r="G2" s="179"/>
      <c r="H2" s="179"/>
      <c r="I2" s="179"/>
    </row>
    <row r="3" spans="1:9" s="17" customFormat="1" ht="13.5" thickBot="1" x14ac:dyDescent="0.25">
      <c r="A3" s="113" t="s">
        <v>146</v>
      </c>
      <c r="B3" s="180"/>
      <c r="C3" s="180"/>
      <c r="D3" s="180"/>
      <c r="E3" s="180"/>
      <c r="F3" s="180"/>
      <c r="G3" s="179"/>
      <c r="H3" s="179"/>
      <c r="I3" s="179"/>
    </row>
    <row r="4" spans="1:9" s="158" customFormat="1" ht="18" customHeight="1" thickBot="1" x14ac:dyDescent="0.25">
      <c r="A4" s="399" t="s">
        <v>108</v>
      </c>
      <c r="B4" s="400"/>
      <c r="C4" s="400"/>
      <c r="D4" s="400"/>
      <c r="E4" s="400"/>
      <c r="F4" s="400"/>
      <c r="G4" s="181"/>
      <c r="H4" s="181"/>
      <c r="I4" s="181"/>
    </row>
    <row r="5" spans="1:9" s="161" customFormat="1" ht="18" customHeight="1" x14ac:dyDescent="0.2">
      <c r="A5" s="159" t="s">
        <v>160</v>
      </c>
      <c r="B5" s="182" t="s">
        <v>12</v>
      </c>
      <c r="C5" s="182" t="s">
        <v>106</v>
      </c>
      <c r="D5" s="182" t="s">
        <v>129</v>
      </c>
      <c r="E5" s="182" t="s">
        <v>98</v>
      </c>
      <c r="F5" s="182" t="s">
        <v>190</v>
      </c>
      <c r="G5" s="183"/>
      <c r="H5" s="183"/>
      <c r="I5" s="183"/>
    </row>
    <row r="6" spans="1:9" s="164" customFormat="1" ht="18" customHeight="1" x14ac:dyDescent="0.2">
      <c r="A6" s="162" t="s">
        <v>117</v>
      </c>
      <c r="B6" s="184">
        <f>'[6]2007-2008 Servicing'!$H$9</f>
        <v>0.46641791044776121</v>
      </c>
      <c r="C6" s="184">
        <f>'[6]2008-2009 Servicing'!$H$9</f>
        <v>0.31309904153354634</v>
      </c>
      <c r="D6" s="184">
        <f>'[6]2009-2010 Servicing'!$H$9</f>
        <v>0.76</v>
      </c>
      <c r="E6" s="184">
        <f>'[6]2010-2011 Servicing'!$H$9</f>
        <v>0.98976109215017061</v>
      </c>
      <c r="F6" s="184">
        <f>'[6]2011-2012 Servicing'!$H$9</f>
        <v>0.98051948051948057</v>
      </c>
      <c r="G6" s="185"/>
      <c r="H6" s="185"/>
      <c r="I6" s="185"/>
    </row>
    <row r="7" spans="1:9" s="164" customFormat="1" ht="18" customHeight="1" x14ac:dyDescent="0.2">
      <c r="A7" s="162" t="s">
        <v>184</v>
      </c>
      <c r="B7" s="184">
        <f>'[6]2007-2008 Servicing'!$H$15</f>
        <v>0</v>
      </c>
      <c r="C7" s="184">
        <f>'[6]2008-2009 Servicing'!$H$15</f>
        <v>0.52697095435684649</v>
      </c>
      <c r="D7" s="184">
        <f>'[6]2009-2010 Servicing'!$H$15</f>
        <v>0.67</v>
      </c>
      <c r="E7" s="184">
        <f>'[6]2010-2011 Servicing'!$H$15</f>
        <v>0.99056603773584906</v>
      </c>
      <c r="F7" s="184">
        <f>'[6]2011-2012 Servicing'!$H$15</f>
        <v>0.95744680851063835</v>
      </c>
      <c r="G7" s="185"/>
      <c r="H7" s="185"/>
      <c r="I7" s="185"/>
    </row>
    <row r="8" spans="1:9" s="164" customFormat="1" ht="18" customHeight="1" x14ac:dyDescent="0.2">
      <c r="A8" s="162" t="s">
        <v>183</v>
      </c>
      <c r="B8" s="184">
        <f>'[6]2007-2008 Servicing'!$H$16</f>
        <v>0.58256880733944949</v>
      </c>
      <c r="C8" s="184">
        <f>'[6]2008-2009 Servicing'!$H$16</f>
        <v>0.10638297872340426</v>
      </c>
      <c r="D8" s="184">
        <f>'[6]2009-2010 Servicing'!$H$16</f>
        <v>0.11</v>
      </c>
      <c r="E8" s="184">
        <f>'[6]2010-2011 Servicing'!$H$16</f>
        <v>0.87755102040816324</v>
      </c>
      <c r="F8" s="184">
        <f>'[6]2011-2012 Servicing'!$H$16</f>
        <v>0.86021505376344087</v>
      </c>
      <c r="G8" s="185"/>
      <c r="H8" s="185"/>
      <c r="I8" s="185"/>
    </row>
    <row r="9" spans="1:9" s="164" customFormat="1" ht="18" customHeight="1" x14ac:dyDescent="0.2">
      <c r="A9" s="165" t="s">
        <v>164</v>
      </c>
      <c r="B9" s="184">
        <f>'[6]2007-2008 Servicing'!$H$3</f>
        <v>0.5</v>
      </c>
      <c r="C9" s="184">
        <f>'[6]2008-2009 Servicing'!$H$3</f>
        <v>0.74436090225563911</v>
      </c>
      <c r="D9" s="184">
        <f>'[6]2009-2010 Servicing'!$H$3</f>
        <v>0.69</v>
      </c>
      <c r="E9" s="184">
        <f>'[6]2010-2011 Servicing'!$H$3</f>
        <v>0.84375</v>
      </c>
      <c r="F9" s="184">
        <f>'[6]2011-2012 Servicing'!$H$3</f>
        <v>0.83823529411764708</v>
      </c>
      <c r="G9" s="185"/>
      <c r="H9" s="185"/>
      <c r="I9" s="185"/>
    </row>
    <row r="10" spans="1:9" s="164" customFormat="1" ht="18" customHeight="1" x14ac:dyDescent="0.2">
      <c r="A10" s="165" t="s">
        <v>158</v>
      </c>
      <c r="B10" s="184">
        <f>'[6]2007-2008 Servicing'!$H$12</f>
        <v>0.2125984251968504</v>
      </c>
      <c r="C10" s="184">
        <f>'[6]2008-2009 Servicing'!$H$12</f>
        <v>0.4050632911392405</v>
      </c>
      <c r="D10" s="184">
        <f>'[6]2009-2010 Servicing'!$H$12</f>
        <v>0.44</v>
      </c>
      <c r="E10" s="184">
        <f>'[6]2010-2011 Servicing'!$H$12</f>
        <v>1</v>
      </c>
      <c r="F10" s="184">
        <f>'[6]2011-2012 Servicing'!$H$12</f>
        <v>0.81521739130434778</v>
      </c>
      <c r="G10" s="185"/>
      <c r="H10" s="185"/>
      <c r="I10" s="185"/>
    </row>
    <row r="11" spans="1:9" s="164" customFormat="1" ht="18" customHeight="1" x14ac:dyDescent="0.2">
      <c r="A11" s="165" t="s">
        <v>180</v>
      </c>
      <c r="B11" s="184">
        <f>'[6]2007-2008 Servicing'!$H$4</f>
        <v>0.67924528301886788</v>
      </c>
      <c r="C11" s="184">
        <f>'[6]2008-2009 Servicing'!$H$4</f>
        <v>0.1702127659574468</v>
      </c>
      <c r="D11" s="184">
        <f>'[6]2009-2010 Servicing'!$H$4</f>
        <v>0.25</v>
      </c>
      <c r="E11" s="184">
        <f>'[6]2010-2011 Servicing'!$H$4</f>
        <v>0.99295774647887325</v>
      </c>
      <c r="F11" s="184">
        <f>'[6]2011-2012 Servicing'!$H$4</f>
        <v>0.56874999999999998</v>
      </c>
      <c r="G11" s="185"/>
      <c r="H11" s="185"/>
      <c r="I11" s="185"/>
    </row>
    <row r="12" spans="1:9" s="164" customFormat="1" ht="18" customHeight="1" x14ac:dyDescent="0.2">
      <c r="A12" s="162" t="s">
        <v>182</v>
      </c>
      <c r="B12" s="184">
        <f>'[6]2007-2008 Servicing'!$H$10</f>
        <v>0</v>
      </c>
      <c r="C12" s="184">
        <f>'[6]2008-2009 Servicing'!$H$10</f>
        <v>0</v>
      </c>
      <c r="D12" s="184">
        <f>'[6]2009-2010 Servicing'!$H$10</f>
        <v>0</v>
      </c>
      <c r="E12" s="184">
        <f>'[6]2010-2011 Servicing'!$H$10</f>
        <v>0</v>
      </c>
      <c r="F12" s="184">
        <f>'[6]2011-2012 Servicing'!$H$10</f>
        <v>0</v>
      </c>
      <c r="G12" s="185"/>
      <c r="H12" s="185"/>
      <c r="I12" s="185"/>
    </row>
    <row r="13" spans="1:9" s="164" customFormat="1" ht="18" customHeight="1" thickBot="1" x14ac:dyDescent="0.25">
      <c r="A13" s="156"/>
      <c r="B13" s="186"/>
      <c r="C13" s="186"/>
      <c r="D13" s="186"/>
      <c r="E13" s="186"/>
      <c r="F13" s="186"/>
      <c r="G13" s="185"/>
      <c r="H13" s="185"/>
      <c r="I13" s="185"/>
    </row>
    <row r="14" spans="1:9" s="164" customFormat="1" ht="18" customHeight="1" thickBot="1" x14ac:dyDescent="0.25">
      <c r="A14" s="399" t="s">
        <v>107</v>
      </c>
      <c r="B14" s="400"/>
      <c r="C14" s="400"/>
      <c r="D14" s="400"/>
      <c r="E14" s="400"/>
      <c r="F14" s="400"/>
      <c r="G14" s="185"/>
      <c r="H14" s="185"/>
      <c r="I14" s="185"/>
    </row>
    <row r="15" spans="1:9" s="164" customFormat="1" ht="18" customHeight="1" x14ac:dyDescent="0.2">
      <c r="A15" s="162" t="s">
        <v>97</v>
      </c>
      <c r="B15" s="184">
        <f>'[6]2007-2008 Servicing'!$H$6</f>
        <v>0</v>
      </c>
      <c r="C15" s="184">
        <f>'[6]2008-2009 Servicing'!$H$6</f>
        <v>0</v>
      </c>
      <c r="D15" s="184">
        <f>'[6]2009-2010 Servicing'!$H$6</f>
        <v>0</v>
      </c>
      <c r="E15" s="184">
        <f>'[6]2010-2011 Servicing'!$H$6</f>
        <v>1</v>
      </c>
      <c r="F15" s="184">
        <f>'[6]2011-2012 Servicing'!$H$6</f>
        <v>1</v>
      </c>
      <c r="G15" s="185"/>
      <c r="H15" s="185"/>
      <c r="I15" s="185"/>
    </row>
    <row r="16" spans="1:9" s="164" customFormat="1" ht="18" customHeight="1" x14ac:dyDescent="0.2">
      <c r="A16" s="162" t="s">
        <v>178</v>
      </c>
      <c r="B16" s="184">
        <f>'[6]2007-2008 Servicing'!$H$14</f>
        <v>0.67816091954022983</v>
      </c>
      <c r="C16" s="184">
        <f>'[6]2008-2009 Servicing'!$H$14</f>
        <v>0.53254437869822491</v>
      </c>
      <c r="D16" s="184">
        <f>'[6]2009-2010 Servicing'!$H$14</f>
        <v>0.66</v>
      </c>
      <c r="E16" s="184">
        <f>'[6]2010-2011 Servicing'!$H$14</f>
        <v>0.98974358974358978</v>
      </c>
      <c r="F16" s="184">
        <f>'[6]2011-2012 Servicing'!$H$14</f>
        <v>0.98449612403100772</v>
      </c>
      <c r="G16" s="185"/>
      <c r="H16" s="185"/>
      <c r="I16" s="185"/>
    </row>
    <row r="17" spans="1:9" s="164" customFormat="1" ht="18" customHeight="1" x14ac:dyDescent="0.2">
      <c r="A17" s="162" t="s">
        <v>181</v>
      </c>
      <c r="B17" s="184">
        <f>'[6]2007-2008 Servicing'!$H$7</f>
        <v>0</v>
      </c>
      <c r="C17" s="184">
        <f>'[6]2008-2009 Servicing'!$H$7</f>
        <v>0.11764705882352941</v>
      </c>
      <c r="D17" s="184">
        <f>'[6]2009-2010 Servicing'!$H$7</f>
        <v>0.56000000000000005</v>
      </c>
      <c r="E17" s="184">
        <f>'[6]2010-2011 Servicing'!$H$7</f>
        <v>0.80851063829787229</v>
      </c>
      <c r="F17" s="184">
        <f>'[6]2011-2012 Servicing'!$H$7</f>
        <v>0.97297297297297303</v>
      </c>
      <c r="G17" s="185"/>
      <c r="H17" s="185"/>
      <c r="I17" s="185"/>
    </row>
    <row r="18" spans="1:9" s="164" customFormat="1" ht="18" customHeight="1" x14ac:dyDescent="0.2">
      <c r="A18" s="162" t="s">
        <v>163</v>
      </c>
      <c r="B18" s="184">
        <f>'[6]2007-2008 Servicing'!$H$8</f>
        <v>0.36708860759493672</v>
      </c>
      <c r="C18" s="184">
        <f>'[6]2008-2009 Servicing'!$H$8</f>
        <v>0.2857142857142857</v>
      </c>
      <c r="D18" s="184">
        <f>'[6]2009-2010 Servicing'!$H$8</f>
        <v>0.38</v>
      </c>
      <c r="E18" s="184">
        <f>'[6]2010-2011 Servicing'!$H$8</f>
        <v>0.98963730569948183</v>
      </c>
      <c r="F18" s="184">
        <f>'[6]2011-2012 Servicing'!$H$8</f>
        <v>0.81981981981981977</v>
      </c>
      <c r="G18" s="185"/>
      <c r="H18" s="185"/>
      <c r="I18" s="185"/>
    </row>
    <row r="19" spans="1:9" s="164" customFormat="1" ht="18" customHeight="1" x14ac:dyDescent="0.2">
      <c r="A19" s="162" t="s">
        <v>159</v>
      </c>
      <c r="B19" s="184">
        <f>'[6]2007-2008 Servicing'!$H$13</f>
        <v>0.2</v>
      </c>
      <c r="C19" s="184">
        <f>'[6]2008-2009 Servicing'!$H$13</f>
        <v>0.55555555555555558</v>
      </c>
      <c r="D19" s="184">
        <f>'[6]2009-2010 Servicing'!$H$13</f>
        <v>0.42</v>
      </c>
      <c r="E19" s="184">
        <f>'[6]2010-2011 Servicing'!$H$13</f>
        <v>0.94897959183673475</v>
      </c>
      <c r="F19" s="184">
        <f>'[6]2011-2012 Servicing'!$H$13</f>
        <v>0.73484848484848486</v>
      </c>
      <c r="G19" s="185"/>
      <c r="H19" s="185"/>
      <c r="I19" s="185"/>
    </row>
    <row r="20" spans="1:9" s="164" customFormat="1" ht="18" customHeight="1" x14ac:dyDescent="0.2">
      <c r="A20" s="165" t="s">
        <v>143</v>
      </c>
      <c r="B20" s="184">
        <f>'[6]2007-2008 Servicing'!$H$11</f>
        <v>0</v>
      </c>
      <c r="C20" s="184">
        <f>'[6]2008-2009 Servicing'!$H$11</f>
        <v>0.63636363636363635</v>
      </c>
      <c r="D20" s="184">
        <f>'[6]2009-2010 Servicing'!$H$11</f>
        <v>0.66</v>
      </c>
      <c r="E20" s="184">
        <f>'[6]2010-2011 Servicing'!$H$11</f>
        <v>1</v>
      </c>
      <c r="F20" s="184">
        <f>'[6]2011-2012 Servicing'!$H$11</f>
        <v>0.69411764705882351</v>
      </c>
      <c r="G20" s="185"/>
      <c r="H20" s="185"/>
      <c r="I20" s="185"/>
    </row>
    <row r="21" spans="1:9" s="164" customFormat="1" ht="18" customHeight="1" x14ac:dyDescent="0.2">
      <c r="A21" s="162" t="s">
        <v>162</v>
      </c>
      <c r="B21" s="184">
        <f>'[6]2007-2008 Servicing'!$H$5</f>
        <v>0.18620689655172415</v>
      </c>
      <c r="C21" s="184">
        <f>'[6]2008-2009 Servicing'!$H$5</f>
        <v>0.22580645161290322</v>
      </c>
      <c r="D21" s="184">
        <f>'[6]2009-2010 Servicing'!$H$5</f>
        <v>0.21</v>
      </c>
      <c r="E21" s="184">
        <f>'[6]2010-2011 Servicing'!$H$5</f>
        <v>0.91954022988505746</v>
      </c>
      <c r="F21" s="184">
        <f>'[6]2011-2012 Servicing'!$H$5</f>
        <v>0.65714285714285714</v>
      </c>
      <c r="G21" s="185"/>
      <c r="H21" s="185"/>
      <c r="I21" s="185"/>
    </row>
    <row r="22" spans="1:9" s="164" customFormat="1" ht="18" customHeight="1" thickBot="1" x14ac:dyDescent="0.25">
      <c r="A22" s="156"/>
      <c r="B22" s="186"/>
      <c r="C22" s="186"/>
      <c r="D22" s="186"/>
      <c r="E22" s="186"/>
      <c r="F22" s="186"/>
      <c r="G22" s="185"/>
      <c r="H22" s="185"/>
      <c r="I22" s="185"/>
    </row>
    <row r="23" spans="1:9" s="164" customFormat="1" ht="18" customHeight="1" thickBot="1" x14ac:dyDescent="0.25">
      <c r="A23" s="399" t="s">
        <v>109</v>
      </c>
      <c r="B23" s="400"/>
      <c r="C23" s="400"/>
      <c r="D23" s="400"/>
      <c r="E23" s="400"/>
      <c r="F23" s="400"/>
      <c r="G23" s="185"/>
      <c r="H23" s="185"/>
      <c r="I23" s="185"/>
    </row>
    <row r="24" spans="1:9" s="164" customFormat="1" ht="18" customHeight="1" x14ac:dyDescent="0.2">
      <c r="A24" s="162" t="s">
        <v>172</v>
      </c>
      <c r="B24" s="184">
        <f>'[6]2007-2008 Servicing'!$H$28</f>
        <v>0.25842777479391005</v>
      </c>
      <c r="C24" s="184">
        <f>'[6]2008-2009 Servicing'!$H$29</f>
        <v>0.70544207044519935</v>
      </c>
      <c r="D24" s="184">
        <f>'[6]2009-2010 Servicing'!$H$30</f>
        <v>0</v>
      </c>
      <c r="E24" s="184">
        <f>'[6]2010-2011 Servicing'!$H$30</f>
        <v>0</v>
      </c>
      <c r="F24" s="184">
        <f>'[6]2011-2012 Servicing'!$H$30</f>
        <v>0</v>
      </c>
      <c r="G24" s="185"/>
      <c r="H24" s="185"/>
      <c r="I24" s="185"/>
    </row>
    <row r="25" spans="1:9" s="161" customFormat="1" ht="18" customHeight="1" x14ac:dyDescent="0.2">
      <c r="B25" s="186"/>
      <c r="C25" s="186"/>
      <c r="D25" s="186"/>
      <c r="E25" s="186"/>
      <c r="F25" s="186"/>
      <c r="G25" s="183"/>
      <c r="H25" s="183"/>
      <c r="I25" s="183"/>
    </row>
    <row r="26" spans="1:9" s="161" customFormat="1" ht="18" customHeight="1" x14ac:dyDescent="0.2">
      <c r="B26" s="187"/>
      <c r="C26" s="187"/>
      <c r="D26" s="187"/>
      <c r="E26" s="187"/>
      <c r="F26" s="187"/>
      <c r="G26" s="183"/>
      <c r="H26" s="183"/>
      <c r="I26" s="183"/>
    </row>
    <row r="27" spans="1:9" s="161" customFormat="1" x14ac:dyDescent="0.2">
      <c r="B27" s="187"/>
      <c r="C27" s="187"/>
      <c r="D27" s="187"/>
      <c r="E27" s="187"/>
      <c r="F27" s="187"/>
      <c r="G27" s="183"/>
      <c r="H27" s="183"/>
      <c r="I27" s="183"/>
    </row>
    <row r="28" spans="1:9" s="161" customFormat="1" x14ac:dyDescent="0.2">
      <c r="B28" s="187"/>
      <c r="C28" s="187"/>
      <c r="D28" s="187"/>
      <c r="E28" s="187"/>
      <c r="F28" s="187"/>
      <c r="G28" s="183"/>
      <c r="H28" s="183"/>
      <c r="I28" s="183"/>
    </row>
    <row r="29" spans="1:9" s="161" customFormat="1" x14ac:dyDescent="0.2">
      <c r="B29" s="187"/>
      <c r="C29" s="187"/>
      <c r="D29" s="187"/>
      <c r="E29" s="187"/>
      <c r="F29" s="187"/>
      <c r="G29" s="183"/>
      <c r="H29" s="183"/>
      <c r="I29" s="183"/>
    </row>
    <row r="30" spans="1:9" s="161" customFormat="1" x14ac:dyDescent="0.2">
      <c r="B30" s="187"/>
      <c r="C30" s="187"/>
      <c r="D30" s="187"/>
      <c r="E30" s="187"/>
      <c r="F30" s="187"/>
      <c r="G30" s="183"/>
      <c r="H30" s="183"/>
      <c r="I30" s="183"/>
    </row>
    <row r="31" spans="1:9" s="161" customFormat="1" x14ac:dyDescent="0.2">
      <c r="B31" s="187"/>
      <c r="C31" s="187"/>
      <c r="D31" s="187"/>
      <c r="E31" s="187"/>
      <c r="F31" s="187"/>
      <c r="G31" s="183"/>
      <c r="H31" s="183"/>
      <c r="I31" s="183"/>
    </row>
  </sheetData>
  <sortState ref="A15:I21">
    <sortCondition descending="1" ref="F15:F21"/>
  </sortState>
  <mergeCells count="5">
    <mergeCell ref="A23:F23"/>
    <mergeCell ref="A1:F1"/>
    <mergeCell ref="A2:F2"/>
    <mergeCell ref="A4:F4"/>
    <mergeCell ref="A14:F14"/>
  </mergeCells>
  <phoneticPr fontId="2" type="noConversion"/>
  <pageMargins left="0.41" right="0.5" top="0.35" bottom="0.9" header="0.25" footer="0.25"/>
  <pageSetup scale="82" fitToHeight="42" orientation="portrait" horizontalDpi="4294967294" verticalDpi="300" r:id="rId1"/>
  <headerFooter alignWithMargins="0">
    <oddFooter>&amp;RDivision/Bureau: Apprenticeship and Training
Document Name: Monthly Productivity Report
Date Revised: 12/7/2011
Document Owner: Shira Samaniego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="75" zoomScaleNormal="75" zoomScaleSheetLayoutView="75" workbookViewId="0">
      <selection activeCell="B3" sqref="B3"/>
    </sheetView>
  </sheetViews>
  <sheetFormatPr defaultColWidth="13.7109375" defaultRowHeight="15.75" x14ac:dyDescent="0.25"/>
  <cols>
    <col min="1" max="1" width="16.5703125" style="41" customWidth="1"/>
    <col min="2" max="4" width="13" style="7" customWidth="1"/>
    <col min="5" max="6" width="13" style="12" customWidth="1"/>
    <col min="7" max="7" width="13" style="40" customWidth="1"/>
    <col min="8" max="9" width="13" style="13" customWidth="1"/>
    <col min="10" max="16384" width="13.7109375" style="13"/>
  </cols>
  <sheetData>
    <row r="1" spans="1:7" ht="22.5" customHeight="1" x14ac:dyDescent="0.2">
      <c r="A1" s="405" t="s">
        <v>118</v>
      </c>
      <c r="B1" s="405"/>
      <c r="C1" s="405"/>
      <c r="D1" s="405"/>
      <c r="E1" s="405"/>
      <c r="F1" s="405"/>
      <c r="G1" s="39"/>
    </row>
    <row r="2" spans="1:7" s="120" customFormat="1" ht="15" x14ac:dyDescent="0.2">
      <c r="A2" s="406" t="s">
        <v>21</v>
      </c>
      <c r="B2" s="406"/>
      <c r="C2" s="406"/>
      <c r="D2" s="406"/>
      <c r="E2" s="406"/>
      <c r="F2" s="406"/>
      <c r="G2" s="122"/>
    </row>
    <row r="3" spans="1:7" s="120" customFormat="1" thickBot="1" x14ac:dyDescent="0.25">
      <c r="A3" s="31" t="s">
        <v>146</v>
      </c>
      <c r="B3" s="31"/>
      <c r="C3" s="31"/>
      <c r="D3" s="31"/>
      <c r="E3" s="31"/>
      <c r="F3" s="31"/>
      <c r="G3" s="122"/>
    </row>
    <row r="4" spans="1:7" s="120" customFormat="1" thickBot="1" x14ac:dyDescent="0.25">
      <c r="A4" s="373" t="s">
        <v>108</v>
      </c>
      <c r="B4" s="374"/>
      <c r="C4" s="374"/>
      <c r="D4" s="374"/>
      <c r="E4" s="374"/>
      <c r="F4" s="374"/>
      <c r="G4" s="122"/>
    </row>
    <row r="5" spans="1:7" s="120" customFormat="1" ht="15" x14ac:dyDescent="0.2">
      <c r="A5" s="296" t="s">
        <v>160</v>
      </c>
      <c r="B5" s="297" t="s">
        <v>12</v>
      </c>
      <c r="C5" s="297" t="s">
        <v>106</v>
      </c>
      <c r="D5" s="297" t="s">
        <v>129</v>
      </c>
      <c r="E5" s="297" t="s">
        <v>98</v>
      </c>
      <c r="F5" s="297" t="s">
        <v>190</v>
      </c>
      <c r="G5" s="122"/>
    </row>
    <row r="6" spans="1:7" s="120" customFormat="1" ht="15" x14ac:dyDescent="0.2">
      <c r="A6" s="26" t="s">
        <v>180</v>
      </c>
      <c r="B6" s="9">
        <f>'[6]2007-2008 Past Due'!$H$4</f>
        <v>409</v>
      </c>
      <c r="C6" s="9">
        <f>'[6]2008-2009 Past Due'!$H$4</f>
        <v>184</v>
      </c>
      <c r="D6" s="9">
        <f>'[6]2009-2010 Past Due'!$H$4</f>
        <v>109</v>
      </c>
      <c r="E6" s="9">
        <f>'[6]2010-2011 Past Due'!$H$4</f>
        <v>40</v>
      </c>
      <c r="F6" s="9">
        <f>'[6]2011-2012 Past Due'!$H$4</f>
        <v>103</v>
      </c>
      <c r="G6" s="122"/>
    </row>
    <row r="7" spans="1:7" s="120" customFormat="1" ht="15" x14ac:dyDescent="0.2">
      <c r="A7" s="26" t="s">
        <v>158</v>
      </c>
      <c r="B7" s="9">
        <f>'[6]2007-2008 Past Due'!$H$12</f>
        <v>162</v>
      </c>
      <c r="C7" s="9">
        <f>'[6]2008-2009 Past Due'!$H$12</f>
        <v>160</v>
      </c>
      <c r="D7" s="9">
        <f>'[6]2009-2010 Past Due'!$H$12</f>
        <v>42</v>
      </c>
      <c r="E7" s="9">
        <f>'[6]2010-2011 Past Due'!$H$12</f>
        <v>1</v>
      </c>
      <c r="F7" s="9">
        <f>'[6]2011-2012 Past Due'!$H$12</f>
        <v>17</v>
      </c>
      <c r="G7" s="122"/>
    </row>
    <row r="8" spans="1:7" s="120" customFormat="1" ht="15" x14ac:dyDescent="0.2">
      <c r="A8" s="26" t="s">
        <v>183</v>
      </c>
      <c r="B8" s="9">
        <f>'[6]2007-2008 Past Due'!$H$16</f>
        <v>4</v>
      </c>
      <c r="C8" s="9">
        <f>'[6]2008-2009 Past Due'!$H$16</f>
        <v>56</v>
      </c>
      <c r="D8" s="9">
        <f>'[6]2009-2010 Past Due'!$H$16</f>
        <v>12</v>
      </c>
      <c r="E8" s="9">
        <f>'[6]2010-2011 Past Due'!$H$16</f>
        <v>19</v>
      </c>
      <c r="F8" s="9">
        <f>'[6]2011-2012 Past Due'!$H$16</f>
        <v>14</v>
      </c>
      <c r="G8" s="122"/>
    </row>
    <row r="9" spans="1:7" s="120" customFormat="1" ht="15" x14ac:dyDescent="0.2">
      <c r="A9" s="32" t="s">
        <v>164</v>
      </c>
      <c r="B9" s="9">
        <f>'[6]2007-2008 Past Due'!$H$3</f>
        <v>219</v>
      </c>
      <c r="C9" s="9">
        <f>'[6]2008-2009 Past Due'!$H$3</f>
        <v>14</v>
      </c>
      <c r="D9" s="9">
        <f>'[6]2009-2010 Past Due'!$H$3</f>
        <v>18</v>
      </c>
      <c r="E9" s="9">
        <f>'[6]2010-2011 Past Due'!$H$3</f>
        <v>60</v>
      </c>
      <c r="F9" s="9">
        <f>'[6]2011-2012 Past Due'!$H$3</f>
        <v>11</v>
      </c>
      <c r="G9" s="122"/>
    </row>
    <row r="10" spans="1:7" s="120" customFormat="1" ht="15" x14ac:dyDescent="0.2">
      <c r="A10" s="32" t="s">
        <v>184</v>
      </c>
      <c r="B10" s="9">
        <f>'[6]2007-2008 Past Due'!$H$15</f>
        <v>352</v>
      </c>
      <c r="C10" s="9">
        <f>'[6]2008-2009 Past Due'!$H$15</f>
        <v>106</v>
      </c>
      <c r="D10" s="9">
        <f>'[6]2009-2010 Past Due'!$H$15</f>
        <v>51</v>
      </c>
      <c r="E10" s="9">
        <f>'[6]2010-2011 Past Due'!$H$15</f>
        <v>15</v>
      </c>
      <c r="F10" s="9">
        <f>'[6]2011-2012 Past Due'!$H$15</f>
        <v>4</v>
      </c>
      <c r="G10" s="122"/>
    </row>
    <row r="11" spans="1:7" s="120" customFormat="1" ht="15" x14ac:dyDescent="0.2">
      <c r="A11" s="32" t="s">
        <v>117</v>
      </c>
      <c r="B11" s="9">
        <f>'[6]2007-2008 Past Due'!$H$9</f>
        <v>3</v>
      </c>
      <c r="C11" s="9">
        <f>'[6]2008-2009 Past Due'!$H$9</f>
        <v>168</v>
      </c>
      <c r="D11" s="9">
        <f>'[6]2009-2010 Past Due'!$H$9</f>
        <v>81</v>
      </c>
      <c r="E11" s="9">
        <f>'[6]2010-2011 Past Due'!$H$9</f>
        <v>15</v>
      </c>
      <c r="F11" s="9">
        <f>'[6]2011-2012 Past Due'!$H$9</f>
        <v>3</v>
      </c>
      <c r="G11" s="122"/>
    </row>
    <row r="12" spans="1:7" s="120" customFormat="1" thickBot="1" x14ac:dyDescent="0.25">
      <c r="A12" s="26" t="s">
        <v>182</v>
      </c>
      <c r="B12" s="9">
        <f>'[6]2007-2008 Past Due'!$H$10</f>
        <v>0</v>
      </c>
      <c r="C12" s="9">
        <f>'[6]2008-2009 Past Due'!$H$10</f>
        <v>0</v>
      </c>
      <c r="D12" s="9">
        <f>'[6]2009-2010 Past Due'!$H$10</f>
        <v>0</v>
      </c>
      <c r="E12" s="9">
        <f>'[6]2010-2011 Past Due'!$H$10</f>
        <v>0</v>
      </c>
      <c r="F12" s="9">
        <f>'[6]2011-2012 Past Due'!$H$10</f>
        <v>0</v>
      </c>
      <c r="G12" s="122"/>
    </row>
    <row r="13" spans="1:7" s="120" customFormat="1" thickBot="1" x14ac:dyDescent="0.25">
      <c r="A13" s="29"/>
      <c r="B13" s="42">
        <f>SUM(B6:B12)</f>
        <v>1149</v>
      </c>
      <c r="C13" s="42">
        <f>SUM(C6:C12)</f>
        <v>688</v>
      </c>
      <c r="D13" s="42">
        <f>SUM(D6:D12)</f>
        <v>313</v>
      </c>
      <c r="E13" s="42">
        <f>SUM(E6:E12)</f>
        <v>150</v>
      </c>
      <c r="F13" s="42">
        <f>SUM(F6:F12)</f>
        <v>152</v>
      </c>
      <c r="G13" s="122"/>
    </row>
    <row r="14" spans="1:7" s="120" customFormat="1" thickBot="1" x14ac:dyDescent="0.25">
      <c r="A14" s="29"/>
      <c r="B14" s="49"/>
      <c r="C14" s="49"/>
      <c r="D14" s="49"/>
      <c r="E14" s="49"/>
      <c r="F14" s="49"/>
      <c r="G14" s="122"/>
    </row>
    <row r="15" spans="1:7" s="120" customFormat="1" thickBot="1" x14ac:dyDescent="0.25">
      <c r="A15" s="373" t="s">
        <v>107</v>
      </c>
      <c r="B15" s="374"/>
      <c r="C15" s="374"/>
      <c r="D15" s="374"/>
      <c r="E15" s="374"/>
      <c r="F15" s="374"/>
      <c r="G15" s="122"/>
    </row>
    <row r="16" spans="1:7" ht="15" x14ac:dyDescent="0.25">
      <c r="A16" s="26" t="s">
        <v>159</v>
      </c>
      <c r="B16" s="9">
        <f>'[6]2007-2008 Past Due'!$H$13</f>
        <v>97</v>
      </c>
      <c r="C16" s="9">
        <f>'[6]2008-2009 Past Due'!$H$13</f>
        <v>33</v>
      </c>
      <c r="D16" s="9">
        <f>'[6]2009-2010 Past Due'!$H$13</f>
        <v>162</v>
      </c>
      <c r="E16" s="9">
        <f>'[6]2010-2011 Past Due'!$H$13</f>
        <v>10</v>
      </c>
      <c r="F16" s="9">
        <f>'[6]2011-2012 Past Due'!$H$13</f>
        <v>35</v>
      </c>
    </row>
    <row r="17" spans="1:11" s="120" customFormat="1" ht="15" x14ac:dyDescent="0.25">
      <c r="A17" s="26" t="s">
        <v>143</v>
      </c>
      <c r="B17" s="9">
        <f>'[6]2007-2008 Past Due'!$H$11</f>
        <v>0</v>
      </c>
      <c r="C17" s="9">
        <f>'[6]2008-2009 Past Due'!$H$11</f>
        <v>188</v>
      </c>
      <c r="D17" s="9">
        <f>'[6]2009-2010 Past Due'!$H$11</f>
        <v>19</v>
      </c>
      <c r="E17" s="9">
        <f>'[6]2010-2011 Past Due'!$H$11</f>
        <v>38</v>
      </c>
      <c r="F17" s="9">
        <f>'[6]2011-2012 Past Due'!$H$11</f>
        <v>26</v>
      </c>
      <c r="G17" s="40"/>
      <c r="H17" s="13"/>
      <c r="I17" s="13"/>
      <c r="J17" s="13"/>
      <c r="K17" s="13"/>
    </row>
    <row r="18" spans="1:11" ht="15" x14ac:dyDescent="0.2">
      <c r="A18" s="26" t="s">
        <v>162</v>
      </c>
      <c r="B18" s="9">
        <f>'[6]2007-2008 Past Due'!$H$5</f>
        <v>0</v>
      </c>
      <c r="C18" s="9">
        <f>'[6]2008-2009 Past Due'!$H$5</f>
        <v>125</v>
      </c>
      <c r="D18" s="9">
        <f>'[6]2009-2010 Past Due'!$H$5</f>
        <v>101</v>
      </c>
      <c r="E18" s="9">
        <f>'[6]2010-2011 Past Due'!$H$5</f>
        <v>7</v>
      </c>
      <c r="F18" s="9">
        <f>'[6]2011-2012 Past Due'!$H$5</f>
        <v>24</v>
      </c>
      <c r="G18" s="342"/>
      <c r="H18" s="120"/>
      <c r="I18" s="120"/>
      <c r="J18" s="120"/>
      <c r="K18" s="120"/>
    </row>
    <row r="19" spans="1:11" ht="15" x14ac:dyDescent="0.25">
      <c r="A19" s="26" t="s">
        <v>163</v>
      </c>
      <c r="B19" s="9">
        <f>'[6]2007-2008 Past Due'!$H$8</f>
        <v>482</v>
      </c>
      <c r="C19" s="9">
        <f>'[6]2008-2009 Past Due'!$H$8</f>
        <v>135</v>
      </c>
      <c r="D19" s="9">
        <f>'[6]2009-2010 Past Due'!$H$8</f>
        <v>265</v>
      </c>
      <c r="E19" s="9">
        <f>'[6]2010-2011 Past Due'!$H$8</f>
        <v>2</v>
      </c>
      <c r="F19" s="9">
        <f>'[6]2011-2012 Past Due'!$H$8</f>
        <v>20</v>
      </c>
    </row>
    <row r="20" spans="1:11" s="120" customFormat="1" ht="15" x14ac:dyDescent="0.2">
      <c r="A20" s="26" t="s">
        <v>181</v>
      </c>
      <c r="B20" s="9">
        <f>'[6]2007-2008 Past Due'!$H$7</f>
        <v>7</v>
      </c>
      <c r="C20" s="9">
        <f>'[6]2008-2009 Past Due'!$H$7</f>
        <v>33</v>
      </c>
      <c r="D20" s="9">
        <f>'[6]2009-2010 Past Due'!$H$7</f>
        <v>9</v>
      </c>
      <c r="E20" s="9">
        <f>'[6]2010-2011 Past Due'!$H$7</f>
        <v>39</v>
      </c>
      <c r="F20" s="9">
        <f>'[6]2011-2012 Past Due'!$H$7</f>
        <v>4</v>
      </c>
      <c r="G20" s="342"/>
    </row>
    <row r="21" spans="1:11" ht="15" x14ac:dyDescent="0.25">
      <c r="A21" s="32" t="s">
        <v>178</v>
      </c>
      <c r="B21" s="9">
        <f>'[6]2007-2008 Past Due'!$H$14</f>
        <v>435</v>
      </c>
      <c r="C21" s="9">
        <f>'[6]2008-2009 Past Due'!$H$14</f>
        <v>81</v>
      </c>
      <c r="D21" s="9">
        <f>'[6]2009-2010 Past Due'!$H$14</f>
        <v>28</v>
      </c>
      <c r="E21" s="9">
        <f>'[6]2010-2011 Past Due'!$H$14</f>
        <v>9</v>
      </c>
      <c r="F21" s="9">
        <f>'[6]2011-2012 Past Due'!$H$14</f>
        <v>2</v>
      </c>
    </row>
    <row r="22" spans="1:11" thickBot="1" x14ac:dyDescent="0.3">
      <c r="A22" s="26" t="s">
        <v>97</v>
      </c>
      <c r="B22" s="9">
        <f>'[6]2007-2008 Past Due'!$H$6</f>
        <v>0</v>
      </c>
      <c r="C22" s="9">
        <f>'[6]2008-2009 Past Due'!$H$6</f>
        <v>0</v>
      </c>
      <c r="D22" s="9">
        <f>'[6]2009-2010 Past Due'!$H$6</f>
        <v>0</v>
      </c>
      <c r="E22" s="9">
        <f>'[6]2010-2011 Past Due'!$H$6</f>
        <v>0</v>
      </c>
      <c r="F22" s="9">
        <f>'[6]2011-2012 Past Due'!$H$6</f>
        <v>0</v>
      </c>
    </row>
    <row r="23" spans="1:11" thickBot="1" x14ac:dyDescent="0.3">
      <c r="A23" s="29"/>
      <c r="B23" s="42">
        <f>SUM(B16:B22)</f>
        <v>1021</v>
      </c>
      <c r="C23" s="42">
        <f>SUM(C16:C22)</f>
        <v>595</v>
      </c>
      <c r="D23" s="42">
        <f>SUM(D16:D22)</f>
        <v>584</v>
      </c>
      <c r="E23" s="42">
        <f>SUM(E16:E22)</f>
        <v>105</v>
      </c>
      <c r="F23" s="42">
        <f>SUM(F16:F22)</f>
        <v>111</v>
      </c>
    </row>
    <row r="24" spans="1:11" thickBot="1" x14ac:dyDescent="0.3">
      <c r="A24" s="29"/>
      <c r="B24" s="49"/>
      <c r="C24" s="49"/>
      <c r="D24" s="49"/>
      <c r="E24" s="49"/>
      <c r="F24" s="49"/>
    </row>
    <row r="25" spans="1:11" thickBot="1" x14ac:dyDescent="0.3">
      <c r="A25" s="373" t="s">
        <v>109</v>
      </c>
      <c r="B25" s="374"/>
      <c r="C25" s="374"/>
      <c r="D25" s="374"/>
      <c r="E25" s="374"/>
      <c r="F25" s="374"/>
    </row>
    <row r="26" spans="1:11" thickBot="1" x14ac:dyDescent="0.3">
      <c r="A26" s="26" t="s">
        <v>172</v>
      </c>
      <c r="B26" s="9">
        <f>'[6]2007-2008 Past Due'!$H$30</f>
        <v>377</v>
      </c>
      <c r="C26" s="9">
        <f>'[6]2008-2009 Past Due'!$H$30</f>
        <v>32</v>
      </c>
      <c r="D26" s="9">
        <f>'[6]2009-2010 Past Due'!$H$30</f>
        <v>0</v>
      </c>
      <c r="E26" s="9">
        <f>'[6]2010-2011 Past Due'!$H$30</f>
        <v>0</v>
      </c>
      <c r="F26" s="9">
        <f>'[6]2011-2012 Past Due'!$H$30</f>
        <v>0</v>
      </c>
    </row>
    <row r="27" spans="1:11" thickBot="1" x14ac:dyDescent="0.3">
      <c r="A27" s="15"/>
      <c r="B27" s="42">
        <f>SUM(B26:B26)</f>
        <v>377</v>
      </c>
      <c r="C27" s="42">
        <f>SUM(C26:C26)</f>
        <v>32</v>
      </c>
      <c r="D27" s="42">
        <f>SUM(D26:D26)</f>
        <v>0</v>
      </c>
      <c r="E27" s="42">
        <f>SUM(E26:E26)</f>
        <v>0</v>
      </c>
      <c r="F27" s="42">
        <f>SUM(F26:F26)</f>
        <v>0</v>
      </c>
    </row>
    <row r="28" spans="1:11" thickBot="1" x14ac:dyDescent="0.3">
      <c r="A28" s="15"/>
      <c r="B28" s="49"/>
      <c r="C28" s="49"/>
      <c r="D28" s="49"/>
      <c r="E28" s="49"/>
      <c r="F28" s="49"/>
    </row>
    <row r="29" spans="1:11" thickBot="1" x14ac:dyDescent="0.3">
      <c r="A29" s="373" t="s">
        <v>110</v>
      </c>
      <c r="B29" s="374"/>
      <c r="C29" s="374"/>
      <c r="D29" s="374"/>
      <c r="E29" s="374"/>
      <c r="F29" s="374"/>
    </row>
    <row r="30" spans="1:11" ht="15" x14ac:dyDescent="0.25">
      <c r="A30" s="298" t="s">
        <v>160</v>
      </c>
      <c r="B30" s="299" t="s">
        <v>12</v>
      </c>
      <c r="C30" s="299" t="s">
        <v>106</v>
      </c>
      <c r="D30" s="297" t="s">
        <v>129</v>
      </c>
      <c r="E30" s="297" t="s">
        <v>98</v>
      </c>
      <c r="F30" s="297" t="s">
        <v>190</v>
      </c>
    </row>
    <row r="31" spans="1:11" ht="15" x14ac:dyDescent="0.25">
      <c r="A31" s="10" t="s">
        <v>111</v>
      </c>
      <c r="B31" s="9">
        <f>B13</f>
        <v>1149</v>
      </c>
      <c r="C31" s="9">
        <f>C13</f>
        <v>688</v>
      </c>
      <c r="D31" s="9">
        <f>D13</f>
        <v>313</v>
      </c>
      <c r="E31" s="9">
        <f>E13</f>
        <v>150</v>
      </c>
      <c r="F31" s="9">
        <f>F13</f>
        <v>152</v>
      </c>
    </row>
    <row r="32" spans="1:11" ht="15" x14ac:dyDescent="0.25">
      <c r="A32" s="10" t="s">
        <v>112</v>
      </c>
      <c r="B32" s="9">
        <f>B23</f>
        <v>1021</v>
      </c>
      <c r="C32" s="9">
        <f>C23</f>
        <v>595</v>
      </c>
      <c r="D32" s="9">
        <f>D23</f>
        <v>584</v>
      </c>
      <c r="E32" s="9">
        <f>E23</f>
        <v>105</v>
      </c>
      <c r="F32" s="9">
        <f>F23</f>
        <v>111</v>
      </c>
    </row>
    <row r="33" spans="1:7" thickBot="1" x14ac:dyDescent="0.3">
      <c r="A33" s="10" t="s">
        <v>113</v>
      </c>
      <c r="B33" s="9">
        <f>B27</f>
        <v>377</v>
      </c>
      <c r="C33" s="9">
        <f>C27</f>
        <v>32</v>
      </c>
      <c r="D33" s="9">
        <f>D27</f>
        <v>0</v>
      </c>
      <c r="E33" s="9">
        <f>E27</f>
        <v>0</v>
      </c>
      <c r="F33" s="9">
        <f>F27</f>
        <v>0</v>
      </c>
    </row>
    <row r="34" spans="1:7" thickBot="1" x14ac:dyDescent="0.3">
      <c r="A34" s="85" t="s">
        <v>170</v>
      </c>
      <c r="B34" s="300">
        <f>SUM(B31:B33)</f>
        <v>2547</v>
      </c>
      <c r="C34" s="300">
        <f>SUM(C31:C33)</f>
        <v>1315</v>
      </c>
      <c r="D34" s="300">
        <f>SUM(D31:D33)</f>
        <v>897</v>
      </c>
      <c r="E34" s="300">
        <f>SUM(E31:E33)</f>
        <v>255</v>
      </c>
      <c r="F34" s="300">
        <f>SUM(F31:F33)</f>
        <v>263</v>
      </c>
    </row>
    <row r="35" spans="1:7" ht="15" x14ac:dyDescent="0.25">
      <c r="A35" s="56"/>
      <c r="B35" s="191"/>
      <c r="C35" s="191"/>
      <c r="D35" s="191"/>
      <c r="E35" s="191"/>
      <c r="F35" s="191"/>
    </row>
    <row r="36" spans="1:7" s="28" customFormat="1" ht="17.25" customHeight="1" x14ac:dyDescent="0.2">
      <c r="A36" s="369" t="s">
        <v>225</v>
      </c>
      <c r="B36" s="369"/>
      <c r="C36" s="369"/>
      <c r="D36" s="369"/>
      <c r="E36" s="369"/>
      <c r="F36" s="369"/>
      <c r="G36" s="321"/>
    </row>
    <row r="37" spans="1:7" ht="15" x14ac:dyDescent="0.25">
      <c r="A37" s="192"/>
      <c r="B37" s="190"/>
      <c r="C37" s="190"/>
      <c r="D37" s="190"/>
      <c r="E37" s="190"/>
      <c r="F37" s="190"/>
    </row>
  </sheetData>
  <sortState ref="A16:K21">
    <sortCondition descending="1" ref="F16:F21"/>
  </sortState>
  <mergeCells count="7">
    <mergeCell ref="A36:F36"/>
    <mergeCell ref="A25:F25"/>
    <mergeCell ref="A29:F29"/>
    <mergeCell ref="A1:F1"/>
    <mergeCell ref="A2:F2"/>
    <mergeCell ref="A4:F4"/>
    <mergeCell ref="A15:F15"/>
  </mergeCells>
  <phoneticPr fontId="2" type="noConversion"/>
  <pageMargins left="0.41" right="0.5" top="0.35" bottom="0.9" header="0.25" footer="0.25"/>
  <pageSetup scale="82" fitToHeight="42" orientation="portrait" horizontalDpi="4294967294" verticalDpi="300" r:id="rId1"/>
  <headerFooter alignWithMargins="0">
    <oddFooter>&amp;RDivision/Bureau: Apprenticeship and Training
Document Name: Monthly Productivity Report
Date Revised: 12/7/2011
Document Owner: Shira Samaniego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="75" zoomScaleNormal="75" zoomScaleSheetLayoutView="75" workbookViewId="0">
      <selection activeCell="B3" sqref="B3"/>
    </sheetView>
  </sheetViews>
  <sheetFormatPr defaultColWidth="13.7109375" defaultRowHeight="15.75" x14ac:dyDescent="0.25"/>
  <cols>
    <col min="1" max="1" width="16.5703125" style="41" customWidth="1"/>
    <col min="2" max="4" width="13" style="7" customWidth="1"/>
    <col min="5" max="6" width="13" style="12" customWidth="1"/>
    <col min="7" max="7" width="13" style="40" customWidth="1"/>
    <col min="8" max="10" width="13" style="13" customWidth="1"/>
    <col min="11" max="16384" width="13.7109375" style="13"/>
  </cols>
  <sheetData>
    <row r="1" spans="1:7" ht="22.5" customHeight="1" x14ac:dyDescent="0.2">
      <c r="A1" s="405" t="s">
        <v>31</v>
      </c>
      <c r="B1" s="405"/>
      <c r="C1" s="405"/>
      <c r="D1" s="405"/>
      <c r="E1" s="405"/>
      <c r="F1" s="405"/>
      <c r="G1" s="39"/>
    </row>
    <row r="2" spans="1:7" s="120" customFormat="1" ht="15" x14ac:dyDescent="0.2">
      <c r="A2" s="407" t="s">
        <v>21</v>
      </c>
      <c r="B2" s="407"/>
      <c r="C2" s="407"/>
      <c r="D2" s="407"/>
      <c r="E2" s="407"/>
      <c r="F2" s="407"/>
      <c r="G2" s="122"/>
    </row>
    <row r="3" spans="1:7" s="120" customFormat="1" thickBot="1" x14ac:dyDescent="0.25">
      <c r="A3" s="189" t="s">
        <v>146</v>
      </c>
      <c r="B3" s="189"/>
      <c r="C3" s="189"/>
      <c r="D3" s="189"/>
      <c r="E3" s="189"/>
      <c r="F3" s="189"/>
      <c r="G3" s="122"/>
    </row>
    <row r="4" spans="1:7" s="120" customFormat="1" thickBot="1" x14ac:dyDescent="0.25">
      <c r="A4" s="373" t="s">
        <v>108</v>
      </c>
      <c r="B4" s="374"/>
      <c r="C4" s="374"/>
      <c r="D4" s="374"/>
      <c r="E4" s="374"/>
      <c r="F4" s="374"/>
      <c r="G4" s="122"/>
    </row>
    <row r="5" spans="1:7" s="120" customFormat="1" ht="15" x14ac:dyDescent="0.2">
      <c r="A5" s="296" t="s">
        <v>160</v>
      </c>
      <c r="B5" s="297" t="s">
        <v>12</v>
      </c>
      <c r="C5" s="297" t="s">
        <v>106</v>
      </c>
      <c r="D5" s="297" t="s">
        <v>129</v>
      </c>
      <c r="E5" s="297" t="s">
        <v>98</v>
      </c>
      <c r="F5" s="297" t="s">
        <v>190</v>
      </c>
      <c r="G5" s="122"/>
    </row>
    <row r="6" spans="1:7" s="120" customFormat="1" ht="15" x14ac:dyDescent="0.2">
      <c r="A6" s="26" t="s">
        <v>180</v>
      </c>
      <c r="B6" s="9">
        <f>'[6]2007-2008 Past Due (no army)'!$H$4</f>
        <v>53</v>
      </c>
      <c r="C6" s="9">
        <f>'[6]2008-2009 Past Due (no army)'!$H$4</f>
        <v>60</v>
      </c>
      <c r="D6" s="9">
        <f>'[6]2009-2010 Past Due (no army)'!$H$4</f>
        <v>102</v>
      </c>
      <c r="E6" s="9">
        <f>'[6]2010-2011 Past Due (no army)'!$H$4</f>
        <v>28</v>
      </c>
      <c r="F6" s="9">
        <f>'[6]2011-2012 Past Due (no army)'!$H$4</f>
        <v>18</v>
      </c>
      <c r="G6" s="122"/>
    </row>
    <row r="7" spans="1:7" s="120" customFormat="1" ht="15" x14ac:dyDescent="0.2">
      <c r="A7" s="26" t="s">
        <v>158</v>
      </c>
      <c r="B7" s="9">
        <f>'[6]2007-2008 Past Due (no army)'!$H$12</f>
        <v>162</v>
      </c>
      <c r="C7" s="9">
        <f>'[6]2008-2009 Past Due (no army)'!$H$12</f>
        <v>160</v>
      </c>
      <c r="D7" s="9">
        <f>'[6]2009-2010 Past Due (no army)'!$H$12</f>
        <v>42</v>
      </c>
      <c r="E7" s="9">
        <f>'[6]2010-2011 Past Due (no army)'!$H$12</f>
        <v>1</v>
      </c>
      <c r="F7" s="9">
        <f>'[6]2011-2012 Past Due (no army)'!$H$12</f>
        <v>17</v>
      </c>
      <c r="G7" s="122"/>
    </row>
    <row r="8" spans="1:7" s="120" customFormat="1" ht="15" x14ac:dyDescent="0.2">
      <c r="A8" s="26" t="s">
        <v>183</v>
      </c>
      <c r="B8" s="9">
        <f>'[6]2007-2008 Past Due (no army)'!$H$16</f>
        <v>4</v>
      </c>
      <c r="C8" s="9">
        <f>'[6]2008-2009 Past Due (no army)'!$H$16</f>
        <v>56</v>
      </c>
      <c r="D8" s="9">
        <f>'[6]2009-2010 Past Due (no army)'!$H$16</f>
        <v>12</v>
      </c>
      <c r="E8" s="9">
        <f>'[6]2010-2011 Past Due (no army)'!$H$16</f>
        <v>19</v>
      </c>
      <c r="F8" s="9">
        <f>'[6]2011-2012 Past Due (no army)'!$H$16</f>
        <v>14</v>
      </c>
      <c r="G8" s="122"/>
    </row>
    <row r="9" spans="1:7" s="120" customFormat="1" ht="15" x14ac:dyDescent="0.2">
      <c r="A9" s="32" t="s">
        <v>164</v>
      </c>
      <c r="B9" s="9">
        <f>'[6]2007-2008 Past Due (no army)'!$H$3</f>
        <v>219</v>
      </c>
      <c r="C9" s="9">
        <f>'[6]2008-2009 Past Due (no army)'!$H$3</f>
        <v>14</v>
      </c>
      <c r="D9" s="9">
        <f>'[6]2009-2010 Past Due (no army)'!$H$3</f>
        <v>18</v>
      </c>
      <c r="E9" s="9">
        <f>'[6]2010-2011 Past Due (no army)'!$H$3</f>
        <v>60</v>
      </c>
      <c r="F9" s="9">
        <f>'[6]2011-2012 Past Due (no army)'!$H$3</f>
        <v>11</v>
      </c>
      <c r="G9" s="122"/>
    </row>
    <row r="10" spans="1:7" s="120" customFormat="1" ht="15" x14ac:dyDescent="0.2">
      <c r="A10" s="32" t="s">
        <v>184</v>
      </c>
      <c r="B10" s="9">
        <f>'[6]2007-2008 Past Due (no army)'!$H$15</f>
        <v>352</v>
      </c>
      <c r="C10" s="9">
        <f>'[6]2008-2009 Past Due (no army)'!$H$15</f>
        <v>106</v>
      </c>
      <c r="D10" s="9">
        <f>'[6]2009-2010 Past Due (no army)'!$H$15</f>
        <v>51</v>
      </c>
      <c r="E10" s="9">
        <f>'[6]2010-2011 Past Due (no army)'!$H$15</f>
        <v>15</v>
      </c>
      <c r="F10" s="9">
        <f>'[6]2011-2012 Past Due (no army)'!$H$15</f>
        <v>4</v>
      </c>
      <c r="G10" s="122"/>
    </row>
    <row r="11" spans="1:7" s="120" customFormat="1" ht="15" x14ac:dyDescent="0.2">
      <c r="A11" s="32" t="s">
        <v>117</v>
      </c>
      <c r="B11" s="9">
        <f>'[6]2007-2008 Past Due (no army)'!$H$9</f>
        <v>3</v>
      </c>
      <c r="C11" s="9">
        <f>'[6]2008-2009 Past Due (no army)'!$H$9</f>
        <v>168</v>
      </c>
      <c r="D11" s="9">
        <f>'[6]2009-2010 Past Due (no army)'!$H$9</f>
        <v>81</v>
      </c>
      <c r="E11" s="9">
        <f>'[6]2010-2011 Past Due (no army)'!$H$9</f>
        <v>15</v>
      </c>
      <c r="F11" s="9">
        <f>'[6]2011-2012 Past Due (no army)'!$H$9</f>
        <v>3</v>
      </c>
      <c r="G11" s="122"/>
    </row>
    <row r="12" spans="1:7" s="120" customFormat="1" thickBot="1" x14ac:dyDescent="0.25">
      <c r="A12" s="26" t="s">
        <v>182</v>
      </c>
      <c r="B12" s="9">
        <f>'[6]2007-2008 Past Due (no army)'!$H$10</f>
        <v>0</v>
      </c>
      <c r="C12" s="9">
        <f>'[6]2008-2009 Past Due (no army)'!$H$10</f>
        <v>0</v>
      </c>
      <c r="D12" s="9">
        <f>'[6]2009-2010 Past Due (no army)'!$H$10</f>
        <v>0</v>
      </c>
      <c r="E12" s="9">
        <f>'[6]2010-2011 Past Due (no army)'!$H$10</f>
        <v>0</v>
      </c>
      <c r="F12" s="9">
        <f>'[6]2011-2012 Past Due (no army)'!$H$10</f>
        <v>0</v>
      </c>
      <c r="G12" s="122"/>
    </row>
    <row r="13" spans="1:7" s="120" customFormat="1" thickBot="1" x14ac:dyDescent="0.25">
      <c r="A13" s="29"/>
      <c r="B13" s="42">
        <f>SUM(B6:B12)</f>
        <v>793</v>
      </c>
      <c r="C13" s="42">
        <f>SUM(C6:C12)</f>
        <v>564</v>
      </c>
      <c r="D13" s="42">
        <f>SUM(D6:D12)</f>
        <v>306</v>
      </c>
      <c r="E13" s="42">
        <f>SUM(E6:E12)</f>
        <v>138</v>
      </c>
      <c r="F13" s="42">
        <f>SUM(F6:F12)</f>
        <v>67</v>
      </c>
      <c r="G13" s="122"/>
    </row>
    <row r="14" spans="1:7" s="120" customFormat="1" thickBot="1" x14ac:dyDescent="0.25">
      <c r="A14" s="29"/>
      <c r="B14" s="49"/>
      <c r="C14" s="49"/>
      <c r="D14" s="49"/>
      <c r="E14" s="49"/>
      <c r="F14" s="49"/>
      <c r="G14" s="122"/>
    </row>
    <row r="15" spans="1:7" s="120" customFormat="1" ht="16.5" customHeight="1" thickBot="1" x14ac:dyDescent="0.25">
      <c r="A15" s="373" t="s">
        <v>107</v>
      </c>
      <c r="B15" s="374"/>
      <c r="C15" s="374"/>
      <c r="D15" s="374"/>
      <c r="E15" s="374"/>
      <c r="F15" s="374"/>
      <c r="G15" s="122"/>
    </row>
    <row r="16" spans="1:7" ht="15" x14ac:dyDescent="0.25">
      <c r="A16" s="26" t="s">
        <v>159</v>
      </c>
      <c r="B16" s="9">
        <f>'[6]2007-2008 Past Due (no army)'!$H$13</f>
        <v>97</v>
      </c>
      <c r="C16" s="9">
        <f>'[6]2008-2009 Past Due (no army)'!$H$13</f>
        <v>33</v>
      </c>
      <c r="D16" s="9">
        <f>'[6]2009-2010 Past Due (no army)'!$H$13</f>
        <v>162</v>
      </c>
      <c r="E16" s="9">
        <f>'[6]2010-2011 Past Due (no army)'!$H$13</f>
        <v>10</v>
      </c>
      <c r="F16" s="9">
        <f>'[6]2011-2012 Past Due (no army)'!$H$13</f>
        <v>35</v>
      </c>
    </row>
    <row r="17" spans="1:11" s="120" customFormat="1" ht="15" x14ac:dyDescent="0.25">
      <c r="A17" s="26" t="s">
        <v>143</v>
      </c>
      <c r="B17" s="9">
        <f>'[6]2007-2008 Past Due (no army)'!$H$11</f>
        <v>0</v>
      </c>
      <c r="C17" s="9">
        <f>'[6]2008-2009 Past Due (no army)'!$H$11</f>
        <v>188</v>
      </c>
      <c r="D17" s="9">
        <f>'[6]2009-2010 Past Due (no army)'!$H$11</f>
        <v>19</v>
      </c>
      <c r="E17" s="9">
        <f>'[6]2010-2011 Past Due (no army)'!$H$11</f>
        <v>38</v>
      </c>
      <c r="F17" s="9">
        <f>'[6]2011-2012 Past Due (no army)'!$H$11</f>
        <v>26</v>
      </c>
      <c r="G17" s="40"/>
      <c r="H17" s="13"/>
      <c r="I17" s="13"/>
      <c r="J17" s="13"/>
      <c r="K17" s="13"/>
    </row>
    <row r="18" spans="1:11" ht="15" x14ac:dyDescent="0.2">
      <c r="A18" s="26" t="s">
        <v>162</v>
      </c>
      <c r="B18" s="9">
        <f>'[6]2007-2008 Past Due (no army)'!$H$5</f>
        <v>0</v>
      </c>
      <c r="C18" s="9">
        <f>'[6]2008-2009 Past Due (no army)'!$H$5</f>
        <v>125</v>
      </c>
      <c r="D18" s="9">
        <f>'[6]2009-2010 Past Due (no army)'!$H$5</f>
        <v>101</v>
      </c>
      <c r="E18" s="9">
        <f>'[6]2010-2011 Past Due (no army)'!$H$5</f>
        <v>7</v>
      </c>
      <c r="F18" s="9">
        <f>'[6]2011-2012 Past Due (no army)'!$H$5</f>
        <v>24</v>
      </c>
      <c r="G18" s="342"/>
      <c r="H18" s="120"/>
      <c r="I18" s="120"/>
      <c r="J18" s="120"/>
      <c r="K18" s="120"/>
    </row>
    <row r="19" spans="1:11" ht="15" x14ac:dyDescent="0.25">
      <c r="A19" s="26" t="s">
        <v>163</v>
      </c>
      <c r="B19" s="9">
        <f>'[6]2007-2008 Past Due (no army)'!$H$8</f>
        <v>482</v>
      </c>
      <c r="C19" s="9">
        <f>'[6]2008-2009 Past Due (no army)'!$H$8</f>
        <v>135</v>
      </c>
      <c r="D19" s="9">
        <f>'[6]2009-2010 Past Due (no army)'!$H$8</f>
        <v>265</v>
      </c>
      <c r="E19" s="9">
        <f>'[6]2010-2011 Past Due (no army)'!$H$8</f>
        <v>2</v>
      </c>
      <c r="F19" s="9">
        <f>'[6]2011-2012 Past Due (no army)'!$H$8</f>
        <v>20</v>
      </c>
    </row>
    <row r="20" spans="1:11" s="120" customFormat="1" ht="15" x14ac:dyDescent="0.2">
      <c r="A20" s="26" t="s">
        <v>181</v>
      </c>
      <c r="B20" s="9">
        <f>'[6]2007-2008 Past Due (no army)'!$H$7</f>
        <v>7</v>
      </c>
      <c r="C20" s="9">
        <f>'[6]2008-2009 Past Due (no army)'!$H$7</f>
        <v>33</v>
      </c>
      <c r="D20" s="9">
        <f>'[6]2009-2010 Past Due (no army)'!$H$7</f>
        <v>9</v>
      </c>
      <c r="E20" s="9">
        <f>'[6]2010-2011 Past Due (no army)'!$H$7</f>
        <v>39</v>
      </c>
      <c r="F20" s="9">
        <f>'[6]2011-2012 Past Due (no army)'!$H$7</f>
        <v>4</v>
      </c>
      <c r="G20" s="342"/>
    </row>
    <row r="21" spans="1:11" ht="15" x14ac:dyDescent="0.25">
      <c r="A21" s="32" t="s">
        <v>178</v>
      </c>
      <c r="B21" s="9">
        <f>'[6]2007-2008 Past Due (no army)'!$H$14</f>
        <v>435</v>
      </c>
      <c r="C21" s="9">
        <f>'[6]2008-2009 Past Due (no army)'!$H$14</f>
        <v>81</v>
      </c>
      <c r="D21" s="9">
        <f>'[6]2009-2010 Past Due (no army)'!$H$14</f>
        <v>28</v>
      </c>
      <c r="E21" s="9">
        <f>'[6]2010-2011 Past Due (no army)'!$H$14</f>
        <v>9</v>
      </c>
      <c r="F21" s="9">
        <f>'[6]2011-2012 Past Due (no army)'!$H$14</f>
        <v>2</v>
      </c>
    </row>
    <row r="22" spans="1:11" thickBot="1" x14ac:dyDescent="0.3">
      <c r="A22" s="26" t="s">
        <v>97</v>
      </c>
      <c r="B22" s="9">
        <f>'[6]2007-2008 Past Due (no army)'!$H$6</f>
        <v>0</v>
      </c>
      <c r="C22" s="9">
        <f>'[6]2008-2009 Past Due (no army)'!$H$6</f>
        <v>0</v>
      </c>
      <c r="D22" s="9">
        <f>'[6]2009-2010 Past Due (no army)'!$H$6</f>
        <v>0</v>
      </c>
      <c r="E22" s="9">
        <f>'[6]2010-2011 Past Due (no army)'!$H$6</f>
        <v>0</v>
      </c>
      <c r="F22" s="9">
        <f>'[6]2011-2012 Past Due (no army)'!$H$6</f>
        <v>0</v>
      </c>
    </row>
    <row r="23" spans="1:11" thickBot="1" x14ac:dyDescent="0.3">
      <c r="A23" s="29"/>
      <c r="B23" s="42">
        <f>SUM(B16:B22)</f>
        <v>1021</v>
      </c>
      <c r="C23" s="42">
        <f>SUM(C16:C22)</f>
        <v>595</v>
      </c>
      <c r="D23" s="42">
        <f>SUM(D16:D22)</f>
        <v>584</v>
      </c>
      <c r="E23" s="42">
        <f>SUM(E16:E22)</f>
        <v>105</v>
      </c>
      <c r="F23" s="42">
        <f>SUM(F16:F22)</f>
        <v>111</v>
      </c>
    </row>
    <row r="24" spans="1:11" thickBot="1" x14ac:dyDescent="0.3">
      <c r="A24" s="29"/>
      <c r="B24" s="49"/>
      <c r="C24" s="49"/>
      <c r="D24" s="49"/>
      <c r="E24" s="49"/>
      <c r="F24" s="49"/>
    </row>
    <row r="25" spans="1:11" thickBot="1" x14ac:dyDescent="0.3">
      <c r="A25" s="373" t="s">
        <v>109</v>
      </c>
      <c r="B25" s="374"/>
      <c r="C25" s="374"/>
      <c r="D25" s="374"/>
      <c r="E25" s="374"/>
      <c r="F25" s="374"/>
    </row>
    <row r="26" spans="1:11" thickBot="1" x14ac:dyDescent="0.3">
      <c r="A26" s="26" t="s">
        <v>172</v>
      </c>
      <c r="B26" s="9">
        <f>'[6]2007-2008 Past Due (no army)'!$H$30</f>
        <v>377</v>
      </c>
      <c r="C26" s="9">
        <f>'[6]2008-2009 Past Due (no army)'!$H$30</f>
        <v>32</v>
      </c>
      <c r="D26" s="9">
        <f>'[6]2009-2010 Past Due (no army)'!$H$30</f>
        <v>0</v>
      </c>
      <c r="E26" s="9">
        <f>'[6]2010-2011 Past Due (no army)'!$H$30</f>
        <v>0</v>
      </c>
      <c r="F26" s="9">
        <f>'[6]2011-2012 Past Due (no army)'!$H$30</f>
        <v>0</v>
      </c>
    </row>
    <row r="27" spans="1:11" thickBot="1" x14ac:dyDescent="0.3">
      <c r="A27" s="15"/>
      <c r="B27" s="42">
        <f>SUM(B26:B26)</f>
        <v>377</v>
      </c>
      <c r="C27" s="42">
        <f>SUM(C26:C26)</f>
        <v>32</v>
      </c>
      <c r="D27" s="42">
        <f>SUM(D26:D26)</f>
        <v>0</v>
      </c>
      <c r="E27" s="42">
        <f>SUM(E26:E26)</f>
        <v>0</v>
      </c>
      <c r="F27" s="42">
        <f>SUM(F26:F26)</f>
        <v>0</v>
      </c>
    </row>
    <row r="28" spans="1:11" thickBot="1" x14ac:dyDescent="0.3">
      <c r="A28" s="15"/>
      <c r="B28" s="49"/>
      <c r="C28" s="49"/>
      <c r="D28" s="49"/>
      <c r="E28" s="49"/>
      <c r="F28" s="49"/>
    </row>
    <row r="29" spans="1:11" thickBot="1" x14ac:dyDescent="0.3">
      <c r="A29" s="373" t="s">
        <v>110</v>
      </c>
      <c r="B29" s="374"/>
      <c r="C29" s="374"/>
      <c r="D29" s="374"/>
      <c r="E29" s="374"/>
      <c r="F29" s="374"/>
    </row>
    <row r="30" spans="1:11" ht="15" x14ac:dyDescent="0.25">
      <c r="A30" s="298" t="s">
        <v>160</v>
      </c>
      <c r="B30" s="299" t="s">
        <v>12</v>
      </c>
      <c r="C30" s="299" t="s">
        <v>106</v>
      </c>
      <c r="D30" s="297" t="s">
        <v>129</v>
      </c>
      <c r="E30" s="297" t="s">
        <v>98</v>
      </c>
      <c r="F30" s="297" t="s">
        <v>190</v>
      </c>
    </row>
    <row r="31" spans="1:11" ht="15" x14ac:dyDescent="0.25">
      <c r="A31" s="10" t="s">
        <v>111</v>
      </c>
      <c r="B31" s="9">
        <f>B13</f>
        <v>793</v>
      </c>
      <c r="C31" s="9">
        <f>C13</f>
        <v>564</v>
      </c>
      <c r="D31" s="9">
        <f>D13</f>
        <v>306</v>
      </c>
      <c r="E31" s="9">
        <f>E13</f>
        <v>138</v>
      </c>
      <c r="F31" s="9">
        <f>F13</f>
        <v>67</v>
      </c>
    </row>
    <row r="32" spans="1:11" ht="15" x14ac:dyDescent="0.25">
      <c r="A32" s="10" t="s">
        <v>112</v>
      </c>
      <c r="B32" s="9">
        <f>B23</f>
        <v>1021</v>
      </c>
      <c r="C32" s="9">
        <f>C23</f>
        <v>595</v>
      </c>
      <c r="D32" s="9">
        <f>D23</f>
        <v>584</v>
      </c>
      <c r="E32" s="9">
        <f>E23</f>
        <v>105</v>
      </c>
      <c r="F32" s="9">
        <f>F23</f>
        <v>111</v>
      </c>
    </row>
    <row r="33" spans="1:7" thickBot="1" x14ac:dyDescent="0.3">
      <c r="A33" s="10" t="s">
        <v>113</v>
      </c>
      <c r="B33" s="9">
        <f>B27</f>
        <v>377</v>
      </c>
      <c r="C33" s="9">
        <f>C27</f>
        <v>32</v>
      </c>
      <c r="D33" s="9">
        <f>D27</f>
        <v>0</v>
      </c>
      <c r="E33" s="9">
        <f>E27</f>
        <v>0</v>
      </c>
      <c r="F33" s="9">
        <f>F27</f>
        <v>0</v>
      </c>
    </row>
    <row r="34" spans="1:7" thickBot="1" x14ac:dyDescent="0.3">
      <c r="A34" s="85" t="s">
        <v>170</v>
      </c>
      <c r="B34" s="300">
        <f>SUM(B31:B33)</f>
        <v>2191</v>
      </c>
      <c r="C34" s="300">
        <f>SUM(C31:C33)</f>
        <v>1191</v>
      </c>
      <c r="D34" s="300">
        <f>SUM(D31:D33)</f>
        <v>890</v>
      </c>
      <c r="E34" s="300">
        <f>SUM(E31:E33)</f>
        <v>243</v>
      </c>
      <c r="F34" s="300">
        <f>SUM(F31:F33)</f>
        <v>178</v>
      </c>
    </row>
    <row r="35" spans="1:7" ht="15" x14ac:dyDescent="0.25">
      <c r="A35" s="29"/>
      <c r="B35" s="30"/>
      <c r="C35" s="30"/>
      <c r="D35" s="30"/>
      <c r="E35" s="30"/>
      <c r="F35" s="30"/>
    </row>
    <row r="36" spans="1:7" s="28" customFormat="1" ht="17.25" customHeight="1" x14ac:dyDescent="0.2">
      <c r="A36" s="369" t="s">
        <v>225</v>
      </c>
      <c r="B36" s="369"/>
      <c r="C36" s="369"/>
      <c r="D36" s="369"/>
      <c r="E36" s="369"/>
      <c r="F36" s="369"/>
      <c r="G36" s="321"/>
    </row>
    <row r="37" spans="1:7" ht="15" x14ac:dyDescent="0.25">
      <c r="A37" s="28"/>
      <c r="B37" s="49"/>
      <c r="C37" s="49"/>
      <c r="D37" s="49"/>
      <c r="E37" s="49"/>
      <c r="F37" s="49"/>
    </row>
  </sheetData>
  <sortState ref="A16:K21">
    <sortCondition descending="1" ref="F16:F21"/>
  </sortState>
  <mergeCells count="7">
    <mergeCell ref="A36:F36"/>
    <mergeCell ref="A25:F25"/>
    <mergeCell ref="A29:F29"/>
    <mergeCell ref="A1:F1"/>
    <mergeCell ref="A2:F2"/>
    <mergeCell ref="A4:F4"/>
    <mergeCell ref="A15:F15"/>
  </mergeCells>
  <phoneticPr fontId="2" type="noConversion"/>
  <pageMargins left="0.41" right="0.5" top="0.35" bottom="0.9" header="0.25" footer="0.25"/>
  <pageSetup scale="82" fitToHeight="42" orientation="portrait" horizontalDpi="4294967294" verticalDpi="300" r:id="rId1"/>
  <headerFooter alignWithMargins="0">
    <oddFooter>&amp;RDivision/Bureau: Apprenticeship and Training
Document Name: Monthly Productivity Report
Date Revised: 12/7/2011
Document Owner: Shira Samaniego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zoomScale="75" zoomScaleNormal="75" workbookViewId="0">
      <selection activeCell="F28" sqref="F28"/>
    </sheetView>
  </sheetViews>
  <sheetFormatPr defaultColWidth="13.7109375" defaultRowHeight="12.75" x14ac:dyDescent="0.2"/>
  <cols>
    <col min="1" max="1" width="23.85546875" style="2" bestFit="1" customWidth="1"/>
    <col min="2" max="6" width="13.7109375" style="3" customWidth="1"/>
    <col min="7" max="16384" width="13.7109375" style="2"/>
  </cols>
  <sheetData>
    <row r="1" spans="1:14" ht="22.5" customHeight="1" x14ac:dyDescent="0.2">
      <c r="A1" s="376" t="s">
        <v>121</v>
      </c>
      <c r="B1" s="377"/>
      <c r="C1" s="377"/>
      <c r="D1" s="377"/>
      <c r="E1" s="377"/>
      <c r="F1" s="377"/>
      <c r="G1" s="112"/>
      <c r="H1" s="112"/>
      <c r="I1" s="112"/>
      <c r="J1" s="112"/>
      <c r="K1" s="112"/>
      <c r="L1" s="112"/>
      <c r="M1" s="112"/>
      <c r="N1" s="112"/>
    </row>
    <row r="2" spans="1:14" s="4" customFormat="1" ht="14.25" x14ac:dyDescent="0.2">
      <c r="A2" s="378" t="s">
        <v>131</v>
      </c>
      <c r="B2" s="379"/>
      <c r="C2" s="379"/>
      <c r="D2" s="379"/>
      <c r="E2" s="379"/>
      <c r="F2" s="379"/>
    </row>
    <row r="3" spans="1:14" s="11" customFormat="1" ht="15" thickBot="1" x14ac:dyDescent="0.25">
      <c r="A3" s="31"/>
      <c r="B3" s="31"/>
      <c r="C3" s="31"/>
      <c r="D3" s="31"/>
      <c r="E3" s="31"/>
      <c r="F3" s="31"/>
    </row>
    <row r="4" spans="1:14" s="55" customFormat="1" ht="23.25" customHeight="1" thickBot="1" x14ac:dyDescent="0.3">
      <c r="A4" s="370" t="s">
        <v>108</v>
      </c>
      <c r="B4" s="371"/>
      <c r="C4" s="371"/>
      <c r="D4" s="371"/>
      <c r="E4" s="371"/>
      <c r="F4" s="372"/>
    </row>
    <row r="5" spans="1:14" s="4" customFormat="1" ht="15" x14ac:dyDescent="0.2">
      <c r="A5" s="62" t="s">
        <v>160</v>
      </c>
      <c r="B5" s="59" t="s">
        <v>12</v>
      </c>
      <c r="C5" s="59" t="s">
        <v>106</v>
      </c>
      <c r="D5" s="59" t="s">
        <v>129</v>
      </c>
      <c r="E5" s="59" t="s">
        <v>98</v>
      </c>
      <c r="F5" s="59" t="s">
        <v>190</v>
      </c>
    </row>
    <row r="6" spans="1:14" s="16" customFormat="1" ht="14.25" x14ac:dyDescent="0.2">
      <c r="A6" s="18" t="s">
        <v>117</v>
      </c>
      <c r="B6" s="38">
        <f>SUM('[1]Completions (all)'!$B$25:$H$25)</f>
        <v>26</v>
      </c>
      <c r="C6" s="38">
        <f>SUM('[2]Completions (all)'!$B$25:$H$25)</f>
        <v>96</v>
      </c>
      <c r="D6" s="38">
        <f>SUM('[3]Completions (all)'!$B$25:$H$25)</f>
        <v>668</v>
      </c>
      <c r="E6" s="38">
        <f>SUM('[4]Completions (all)'!$B$25:$H$25)</f>
        <v>313</v>
      </c>
      <c r="F6" s="38">
        <f>SUM('[5]Completions (all)'!$B$25:$H$25)</f>
        <v>81</v>
      </c>
    </row>
    <row r="7" spans="1:14" s="4" customFormat="1" ht="14.25" x14ac:dyDescent="0.2">
      <c r="A7" s="18" t="s">
        <v>184</v>
      </c>
      <c r="B7" s="38">
        <f>SUM('[1]Completions (all)'!$B$22:$H$22)</f>
        <v>446</v>
      </c>
      <c r="C7" s="38">
        <f>SUM('[2]Completions (all)'!$B$22:$H$22)</f>
        <v>323</v>
      </c>
      <c r="D7" s="38">
        <f>SUM('[3]Completions (all)'!$B$22:$H$22)</f>
        <v>574</v>
      </c>
      <c r="E7" s="38">
        <f>SUM('[4]Completions (all)'!$B$22:$H$22)</f>
        <v>295</v>
      </c>
      <c r="F7" s="38">
        <f>SUM('[5]Completions (all)'!$B$22:$H$22)</f>
        <v>68</v>
      </c>
      <c r="G7" s="16"/>
      <c r="H7" s="16"/>
      <c r="I7" s="16"/>
      <c r="J7" s="16"/>
      <c r="K7" s="16"/>
      <c r="L7" s="16"/>
      <c r="M7" s="16"/>
      <c r="N7" s="16"/>
    </row>
    <row r="8" spans="1:14" s="16" customFormat="1" ht="14.25" customHeight="1" x14ac:dyDescent="0.2">
      <c r="A8" s="44" t="s">
        <v>180</v>
      </c>
      <c r="B8" s="38">
        <f>SUM('[1]Completions (all)'!$B$21:$H$21)</f>
        <v>68</v>
      </c>
      <c r="C8" s="38">
        <f>SUM('[2]Completions (all)'!$B$21:$H$21)</f>
        <v>165</v>
      </c>
      <c r="D8" s="38">
        <f>SUM('[3]Completions (all)'!$B$21:$H$21)</f>
        <v>435</v>
      </c>
      <c r="E8" s="38">
        <f>SUM('[4]Completions (all)'!$B$21:$H$21)</f>
        <v>255</v>
      </c>
      <c r="F8" s="38">
        <f>SUM('[5]Completions (all)'!$B$21:$H$21)</f>
        <v>63</v>
      </c>
      <c r="G8" s="4"/>
      <c r="H8" s="4"/>
      <c r="I8" s="4"/>
      <c r="J8" s="4"/>
      <c r="K8" s="4"/>
      <c r="L8" s="4"/>
      <c r="M8" s="4"/>
      <c r="N8" s="4"/>
    </row>
    <row r="9" spans="1:14" s="4" customFormat="1" ht="14.25" x14ac:dyDescent="0.2">
      <c r="A9" s="18" t="s">
        <v>183</v>
      </c>
      <c r="B9" s="38">
        <f>SUM('[1]Completions (all)'!$B$24:$H$24)</f>
        <v>24</v>
      </c>
      <c r="C9" s="38">
        <f>SUM('[2]Completions (all)'!$B$24:$H$24)</f>
        <v>25</v>
      </c>
      <c r="D9" s="38">
        <f>SUM('[3]Completions (all)'!$B$24:$H$24)</f>
        <v>73</v>
      </c>
      <c r="E9" s="38">
        <f>SUM('[4]Completions (all)'!$B$24:$H$24)</f>
        <v>77</v>
      </c>
      <c r="F9" s="38">
        <f>SUM('[5]Completions (all)'!$B$24:$H$24)</f>
        <v>15</v>
      </c>
      <c r="G9" s="16"/>
      <c r="H9" s="16"/>
      <c r="I9" s="16"/>
      <c r="J9" s="16"/>
      <c r="K9" s="16"/>
      <c r="L9" s="16"/>
      <c r="M9" s="16"/>
      <c r="N9" s="16"/>
    </row>
    <row r="10" spans="1:14" s="16" customFormat="1" ht="14.25" x14ac:dyDescent="0.2">
      <c r="A10" s="6" t="s">
        <v>164</v>
      </c>
      <c r="B10" s="38">
        <f>SUM('[1]Completions (all)'!$B$4:$H$4)</f>
        <v>381</v>
      </c>
      <c r="C10" s="38">
        <f>SUM('[2]Completions (all)'!$B$4:$H$4)</f>
        <v>295</v>
      </c>
      <c r="D10" s="38">
        <f>SUM('[3]Completions (all)'!$B$4:$H$4)</f>
        <v>60</v>
      </c>
      <c r="E10" s="38">
        <f>SUM('[4]Completions (all)'!$B$4:$H$4)</f>
        <v>42</v>
      </c>
      <c r="F10" s="38">
        <f>SUM('[5]Completions (all)'!$B$4:$H$4)</f>
        <v>14</v>
      </c>
      <c r="G10" s="4"/>
      <c r="H10" s="4"/>
      <c r="I10" s="4"/>
      <c r="J10" s="4"/>
      <c r="K10" s="4"/>
      <c r="L10" s="4"/>
      <c r="M10" s="4"/>
      <c r="N10" s="4"/>
    </row>
    <row r="11" spans="1:14" s="4" customFormat="1" ht="14.25" x14ac:dyDescent="0.2">
      <c r="A11" s="6" t="s">
        <v>158</v>
      </c>
      <c r="B11" s="38">
        <f>SUM('[1]Completions (all)'!$B$16:$H$16)</f>
        <v>184</v>
      </c>
      <c r="C11" s="38">
        <f>SUM('[2]Completions (all)'!$B$16:$H$16)</f>
        <v>63</v>
      </c>
      <c r="D11" s="38">
        <f>SUM('[3]Completions (all)'!$B$16:$H$16)</f>
        <v>144</v>
      </c>
      <c r="E11" s="38">
        <f>SUM('[4]Completions (all)'!$B$16:$H$16)</f>
        <v>49</v>
      </c>
      <c r="F11" s="38">
        <f>SUM('[5]Completions (all)'!$B$16:$H$16)</f>
        <v>12</v>
      </c>
    </row>
    <row r="12" spans="1:14" s="4" customFormat="1" ht="15" thickBot="1" x14ac:dyDescent="0.25">
      <c r="A12" s="6" t="s">
        <v>182</v>
      </c>
      <c r="B12" s="57">
        <v>0</v>
      </c>
      <c r="C12" s="57">
        <v>0</v>
      </c>
      <c r="D12" s="57">
        <f>SUM('[3]Completions (all)'!$B$12:$H$12)</f>
        <v>0</v>
      </c>
      <c r="E12" s="57">
        <f>SUM('[4]Completions (all)'!$B$12:$H$12)</f>
        <v>0</v>
      </c>
      <c r="F12" s="57">
        <f>SUM('[5]Completions (all)'!$B$12:$H$12)</f>
        <v>0</v>
      </c>
    </row>
    <row r="13" spans="1:14" s="11" customFormat="1" ht="15" customHeight="1" thickBot="1" x14ac:dyDescent="0.3">
      <c r="A13" s="15"/>
      <c r="B13" s="60">
        <f>SUM(B6:B12)</f>
        <v>1129</v>
      </c>
      <c r="C13" s="60">
        <f>SUM(C6:C12)</f>
        <v>967</v>
      </c>
      <c r="D13" s="60">
        <f>SUM(D6:D12)</f>
        <v>1954</v>
      </c>
      <c r="E13" s="60">
        <f>SUM(E6:E12)</f>
        <v>1031</v>
      </c>
      <c r="F13" s="60">
        <f>SUM(F6:F12)</f>
        <v>253</v>
      </c>
    </row>
    <row r="14" spans="1:14" s="11" customFormat="1" ht="15" customHeight="1" thickBot="1" x14ac:dyDescent="0.25">
      <c r="A14" s="15"/>
      <c r="B14" s="36"/>
      <c r="C14" s="36"/>
      <c r="D14" s="36"/>
      <c r="E14" s="36"/>
      <c r="F14" s="36"/>
    </row>
    <row r="15" spans="1:14" s="55" customFormat="1" ht="23.25" customHeight="1" thickBot="1" x14ac:dyDescent="0.3">
      <c r="A15" s="370" t="s">
        <v>107</v>
      </c>
      <c r="B15" s="371"/>
      <c r="C15" s="371"/>
      <c r="D15" s="371"/>
      <c r="E15" s="371"/>
      <c r="F15" s="372"/>
    </row>
    <row r="16" spans="1:14" s="4" customFormat="1" ht="15" x14ac:dyDescent="0.2">
      <c r="A16" s="62" t="s">
        <v>160</v>
      </c>
      <c r="B16" s="59" t="s">
        <v>12</v>
      </c>
      <c r="C16" s="59" t="s">
        <v>106</v>
      </c>
      <c r="D16" s="59" t="s">
        <v>129</v>
      </c>
      <c r="E16" s="59" t="s">
        <v>98</v>
      </c>
      <c r="F16" s="59" t="s">
        <v>190</v>
      </c>
    </row>
    <row r="17" spans="1:6" s="16" customFormat="1" ht="14.25" x14ac:dyDescent="0.2">
      <c r="A17" s="18" t="s">
        <v>181</v>
      </c>
      <c r="B17" s="38">
        <f>SUM('[1]Completions (all)'!$B$10:$H$10)</f>
        <v>15</v>
      </c>
      <c r="C17" s="38">
        <f>SUM('[2]Completions (all)'!$B$10:$H$10)</f>
        <v>0</v>
      </c>
      <c r="D17" s="38">
        <f>SUM('[3]Completions (all)'!$B$10:$H$10)</f>
        <v>28</v>
      </c>
      <c r="E17" s="38">
        <f>SUM('[4]Completions (all)'!$B$10:$H$10)</f>
        <v>118</v>
      </c>
      <c r="F17" s="38">
        <f>SUM('[5]Completions (all)'!$B$10:$H$10)</f>
        <v>60</v>
      </c>
    </row>
    <row r="18" spans="1:6" s="4" customFormat="1" ht="14.25" x14ac:dyDescent="0.2">
      <c r="A18" s="6" t="s">
        <v>178</v>
      </c>
      <c r="B18" s="38">
        <f>SUM('[1]Completions (all)'!$B$19:$H$19)</f>
        <v>158</v>
      </c>
      <c r="C18" s="38">
        <f>SUM('[2]Completions (all)'!$B$19:$H$19)</f>
        <v>77</v>
      </c>
      <c r="D18" s="38">
        <f>SUM('[3]Completions (all)'!$B$19:$H$19)</f>
        <v>99</v>
      </c>
      <c r="E18" s="38">
        <f>SUM('[4]Completions (all)'!$B$19:$H$19)</f>
        <v>111</v>
      </c>
      <c r="F18" s="38">
        <f>SUM('[5]Completions (all)'!$B$19:$H$19)</f>
        <v>49</v>
      </c>
    </row>
    <row r="19" spans="1:6" s="4" customFormat="1" ht="14.25" x14ac:dyDescent="0.2">
      <c r="A19" s="6" t="s">
        <v>163</v>
      </c>
      <c r="B19" s="38">
        <f>SUM('[1]Completions (all)'!$B$11:$H$11)</f>
        <v>305</v>
      </c>
      <c r="C19" s="38">
        <f>SUM('[2]Completions (all)'!$B$11:$H$11)</f>
        <v>83</v>
      </c>
      <c r="D19" s="38">
        <f>SUM('[3]Completions (all)'!$B$11:$H$11)</f>
        <v>89</v>
      </c>
      <c r="E19" s="38">
        <f>SUM('[4]Completions (all)'!$B$11:$H$11)</f>
        <v>89</v>
      </c>
      <c r="F19" s="38">
        <f>SUM('[5]Completions (all)'!$B$11:$H$11)</f>
        <v>39</v>
      </c>
    </row>
    <row r="20" spans="1:6" s="4" customFormat="1" ht="14.25" x14ac:dyDescent="0.2">
      <c r="A20" s="6" t="s">
        <v>162</v>
      </c>
      <c r="B20" s="38">
        <f>SUM('[1]Completions (all)'!$B$7:$H$7)</f>
        <v>68</v>
      </c>
      <c r="C20" s="38">
        <f>SUM('[2]Completions (all)'!$B$7:$H$7)</f>
        <v>12</v>
      </c>
      <c r="D20" s="38">
        <f>SUM('[3]Completions (all)'!$B$7:$H$7)</f>
        <v>40</v>
      </c>
      <c r="E20" s="38">
        <f>SUM('[4]Completions (all)'!$B$7:$H$7)</f>
        <v>80</v>
      </c>
      <c r="F20" s="38">
        <f>SUM('[5]Completions (all)'!$B$7:$H$7)</f>
        <v>31</v>
      </c>
    </row>
    <row r="21" spans="1:6" s="4" customFormat="1" ht="14.25" x14ac:dyDescent="0.2">
      <c r="A21" s="6" t="s">
        <v>159</v>
      </c>
      <c r="B21" s="38">
        <f>SUM('[1]Completions (all)'!$B$18:$H$18)</f>
        <v>20</v>
      </c>
      <c r="C21" s="38">
        <f>SUM('[2]Completions (all)'!$B$18:$H$18)</f>
        <v>24</v>
      </c>
      <c r="D21" s="38">
        <f>SUM('[3]Completions (all)'!$B$18:$H$18)</f>
        <v>5</v>
      </c>
      <c r="E21" s="38">
        <f>SUM('[4]Completions (all)'!$B$18:$H$18)</f>
        <v>127</v>
      </c>
      <c r="F21" s="38">
        <f>SUM('[5]Completions (all)'!$B$18:$H$18)</f>
        <v>21</v>
      </c>
    </row>
    <row r="22" spans="1:6" s="16" customFormat="1" ht="14.25" x14ac:dyDescent="0.2">
      <c r="A22" s="18" t="s">
        <v>143</v>
      </c>
      <c r="B22" s="38">
        <f>SUM('[1]Completions (all)'!$B$26:$H$26)</f>
        <v>0</v>
      </c>
      <c r="C22" s="38">
        <f>SUM('[2]Completions (all)'!$B$26:$H$26)</f>
        <v>50</v>
      </c>
      <c r="D22" s="38">
        <f>SUM('[3]Completions (all)'!$B$26:$H$26)</f>
        <v>41</v>
      </c>
      <c r="E22" s="38">
        <f>SUM('[4]Completions (all)'!$B$26:$H$26)</f>
        <v>63</v>
      </c>
      <c r="F22" s="38">
        <f>SUM('[5]Completions (all)'!$B$26:$H$26)</f>
        <v>9</v>
      </c>
    </row>
    <row r="23" spans="1:6" s="16" customFormat="1" ht="15" thickBot="1" x14ac:dyDescent="0.25">
      <c r="A23" s="6" t="s">
        <v>97</v>
      </c>
      <c r="B23" s="38">
        <v>0</v>
      </c>
      <c r="C23" s="38">
        <v>0</v>
      </c>
      <c r="D23" s="38">
        <v>0</v>
      </c>
      <c r="E23" s="38">
        <f>SUM('[4]Completions (all)'!$B$28:$H$28)</f>
        <v>12</v>
      </c>
      <c r="F23" s="38">
        <f>SUM('[5]Completions (all)'!$B$28:$H$28)</f>
        <v>2</v>
      </c>
    </row>
    <row r="24" spans="1:6" s="11" customFormat="1" ht="15" customHeight="1" thickBot="1" x14ac:dyDescent="0.3">
      <c r="A24" s="15"/>
      <c r="B24" s="60">
        <f>SUM(B17:B23)</f>
        <v>566</v>
      </c>
      <c r="C24" s="60">
        <f>SUM(C17:C23)</f>
        <v>246</v>
      </c>
      <c r="D24" s="60">
        <f>SUM(D17:D23)</f>
        <v>302</v>
      </c>
      <c r="E24" s="60">
        <f>SUM(E17:E23)</f>
        <v>600</v>
      </c>
      <c r="F24" s="60">
        <f>SUM(F17:F23)</f>
        <v>211</v>
      </c>
    </row>
    <row r="25" spans="1:6" s="11" customFormat="1" ht="15" thickBot="1" x14ac:dyDescent="0.25">
      <c r="A25" s="15"/>
      <c r="B25" s="36"/>
      <c r="C25" s="36"/>
      <c r="D25" s="36"/>
      <c r="E25" s="36"/>
      <c r="F25" s="36"/>
    </row>
    <row r="26" spans="1:6" s="55" customFormat="1" ht="23.25" customHeight="1" thickBot="1" x14ac:dyDescent="0.3">
      <c r="A26" s="370" t="s">
        <v>109</v>
      </c>
      <c r="B26" s="371"/>
      <c r="C26" s="371"/>
      <c r="D26" s="371"/>
      <c r="E26" s="371"/>
      <c r="F26" s="372"/>
    </row>
    <row r="27" spans="1:6" s="4" customFormat="1" ht="15" x14ac:dyDescent="0.2">
      <c r="A27" s="62" t="s">
        <v>160</v>
      </c>
      <c r="B27" s="59" t="s">
        <v>12</v>
      </c>
      <c r="C27" s="59" t="s">
        <v>106</v>
      </c>
      <c r="D27" s="59" t="s">
        <v>129</v>
      </c>
      <c r="E27" s="59" t="s">
        <v>98</v>
      </c>
      <c r="F27" s="59" t="s">
        <v>190</v>
      </c>
    </row>
    <row r="28" spans="1:6" s="4" customFormat="1" ht="14.25" x14ac:dyDescent="0.2">
      <c r="A28" s="6" t="s">
        <v>166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</row>
    <row r="29" spans="1:6" s="4" customFormat="1" ht="14.25" x14ac:dyDescent="0.2">
      <c r="A29" s="6" t="s">
        <v>177</v>
      </c>
      <c r="B29" s="38">
        <f>SUM('[1]Completions (all)'!$B$17:$H$17)</f>
        <v>0</v>
      </c>
      <c r="C29" s="38">
        <f>SUM('[2]Completions (all)'!$B$17:$H$17)</f>
        <v>0</v>
      </c>
      <c r="D29" s="38">
        <f>SUM('[3]Completions (all)'!$B$17:$H$17)</f>
        <v>0</v>
      </c>
      <c r="E29" s="38">
        <f>SUM('[4]Completions (all)'!$B$17:$H$17)</f>
        <v>0</v>
      </c>
      <c r="F29" s="38">
        <f>SUM('[5]Completions (all)'!$B$17:$H$17)</f>
        <v>0</v>
      </c>
    </row>
    <row r="30" spans="1:6" s="4" customFormat="1" ht="15" thickBot="1" x14ac:dyDescent="0.25">
      <c r="A30" s="6" t="s">
        <v>172</v>
      </c>
      <c r="B30" s="38">
        <f>SUM('[1]Completions (all)'!$B$8:$H$8, '[1]Completions (all)'!$B$13:$H$15, '[1]Completions (all)'!$B$5:$H$5, '[1]Completions (all)'!$B$20:$H$20, '[1]Completions (all)'!$B$9:$H$9)</f>
        <v>1505</v>
      </c>
      <c r="C30" s="38">
        <f>SUM('[2]Completions (all)'!$B$8:$H$8, '[2]Completions (all)'!$B$14:$H$15, '[2]Completions (all)'!$B$20:$H$20,'[2]Completions (all)'!$B$27:$H$27,'[2]Completions (all)'!$B$5:$H$5)</f>
        <v>435</v>
      </c>
      <c r="D30" s="38">
        <f>SUM('[3]Completions (all)'!$B$8:$H$8, '[3]Completions (all)'!$B$14:$H$15, '[3]Completions (all)'!$B$20:$H$20,'[3]Completions (all)'!$B$27:$H$27,'[3]Completions (all)'!$B$5:$H$5)</f>
        <v>502</v>
      </c>
      <c r="E30" s="38">
        <f>SUM('[4]Completions (all)'!$B$8:$H$8, '[4]Completions (all)'!$B$5:$H$5)</f>
        <v>0</v>
      </c>
      <c r="F30" s="38">
        <f>SUM('[5]Completions (all)'!$B$8:$H$8, '[5]Completions (all)'!$B$5:$H$5)</f>
        <v>0</v>
      </c>
    </row>
    <row r="31" spans="1:6" s="11" customFormat="1" ht="15" customHeight="1" thickBot="1" x14ac:dyDescent="0.3">
      <c r="A31" s="15"/>
      <c r="B31" s="60">
        <f>SUM(B28:B30)</f>
        <v>1505</v>
      </c>
      <c r="C31" s="60">
        <f>SUM(C28:C30)</f>
        <v>435</v>
      </c>
      <c r="D31" s="60">
        <f>SUM(D28:D30)</f>
        <v>502</v>
      </c>
      <c r="E31" s="60">
        <f>SUM(E28:E30)</f>
        <v>0</v>
      </c>
      <c r="F31" s="60">
        <f>SUM(F28:F30)</f>
        <v>0</v>
      </c>
    </row>
    <row r="32" spans="1:6" s="11" customFormat="1" ht="15" thickBot="1" x14ac:dyDescent="0.25">
      <c r="A32" s="15"/>
      <c r="B32" s="36"/>
      <c r="C32" s="36"/>
      <c r="D32" s="36"/>
      <c r="E32" s="36"/>
      <c r="F32" s="36"/>
    </row>
    <row r="33" spans="1:7" s="11" customFormat="1" ht="15.75" thickBot="1" x14ac:dyDescent="0.25">
      <c r="A33" s="373" t="s">
        <v>110</v>
      </c>
      <c r="B33" s="374"/>
      <c r="C33" s="374"/>
      <c r="D33" s="374"/>
      <c r="E33" s="374"/>
      <c r="F33" s="375"/>
    </row>
    <row r="34" spans="1:7" s="4" customFormat="1" ht="15" x14ac:dyDescent="0.2">
      <c r="A34" s="62" t="s">
        <v>160</v>
      </c>
      <c r="B34" s="45" t="s">
        <v>12</v>
      </c>
      <c r="C34" s="45" t="s">
        <v>106</v>
      </c>
      <c r="D34" s="59" t="s">
        <v>129</v>
      </c>
      <c r="E34" s="59" t="s">
        <v>98</v>
      </c>
      <c r="F34" s="59" t="s">
        <v>98</v>
      </c>
    </row>
    <row r="35" spans="1:7" s="71" customFormat="1" ht="17.25" customHeight="1" x14ac:dyDescent="0.2">
      <c r="A35" s="70" t="s">
        <v>111</v>
      </c>
      <c r="B35" s="65">
        <f>B13</f>
        <v>1129</v>
      </c>
      <c r="C35" s="65">
        <f>C13</f>
        <v>967</v>
      </c>
      <c r="D35" s="65">
        <f>D13</f>
        <v>1954</v>
      </c>
      <c r="E35" s="65">
        <f>E13</f>
        <v>1031</v>
      </c>
      <c r="F35" s="65">
        <f>F13</f>
        <v>253</v>
      </c>
    </row>
    <row r="36" spans="1:7" s="72" customFormat="1" ht="17.25" customHeight="1" x14ac:dyDescent="0.2">
      <c r="A36" s="70" t="s">
        <v>112</v>
      </c>
      <c r="B36" s="65">
        <f>B24</f>
        <v>566</v>
      </c>
      <c r="C36" s="65">
        <f>C24</f>
        <v>246</v>
      </c>
      <c r="D36" s="65">
        <f>D24</f>
        <v>302</v>
      </c>
      <c r="E36" s="65">
        <f>E24</f>
        <v>600</v>
      </c>
      <c r="F36" s="65">
        <f>F24</f>
        <v>211</v>
      </c>
    </row>
    <row r="37" spans="1:7" s="74" customFormat="1" ht="17.25" customHeight="1" thickBot="1" x14ac:dyDescent="0.25">
      <c r="A37" s="73" t="s">
        <v>113</v>
      </c>
      <c r="B37" s="66">
        <f>B31</f>
        <v>1505</v>
      </c>
      <c r="C37" s="66">
        <f>C31</f>
        <v>435</v>
      </c>
      <c r="D37" s="66">
        <f>D31</f>
        <v>502</v>
      </c>
      <c r="E37" s="66">
        <f>E31</f>
        <v>0</v>
      </c>
      <c r="F37" s="66">
        <f>F31</f>
        <v>0</v>
      </c>
    </row>
    <row r="38" spans="1:7" s="67" customFormat="1" ht="20.25" customHeight="1" thickBot="1" x14ac:dyDescent="0.3">
      <c r="A38" s="68" t="s">
        <v>175</v>
      </c>
      <c r="B38" s="69">
        <f>SUM(B35:B37)</f>
        <v>3200</v>
      </c>
      <c r="C38" s="69">
        <f>SUM(C35:C37)</f>
        <v>1648</v>
      </c>
      <c r="D38" s="69">
        <f>SUM(D35:D37)</f>
        <v>2758</v>
      </c>
      <c r="E38" s="69">
        <f>SUM(E35:E37)</f>
        <v>1631</v>
      </c>
      <c r="F38" s="69">
        <f>SUM(F35:F37)</f>
        <v>464</v>
      </c>
    </row>
    <row r="39" spans="1:7" ht="14.25" x14ac:dyDescent="0.2">
      <c r="A39" s="23"/>
      <c r="B39" s="7"/>
      <c r="C39" s="7"/>
      <c r="D39" s="7"/>
      <c r="E39" s="7"/>
      <c r="F39" s="7"/>
    </row>
    <row r="40" spans="1:7" ht="14.25" x14ac:dyDescent="0.2">
      <c r="A40" s="23"/>
      <c r="B40" s="7"/>
      <c r="C40" s="7"/>
      <c r="D40" s="7"/>
      <c r="E40" s="7"/>
      <c r="F40" s="7"/>
    </row>
    <row r="41" spans="1:7" s="28" customFormat="1" ht="17.25" customHeight="1" x14ac:dyDescent="0.2">
      <c r="A41" s="369" t="s">
        <v>225</v>
      </c>
      <c r="B41" s="369"/>
      <c r="C41" s="369"/>
      <c r="D41" s="369"/>
      <c r="E41" s="369"/>
      <c r="F41" s="369"/>
      <c r="G41" s="321"/>
    </row>
  </sheetData>
  <sortState ref="A6:N11">
    <sortCondition descending="1" ref="F6:F11"/>
  </sortState>
  <mergeCells count="7">
    <mergeCell ref="A41:F41"/>
    <mergeCell ref="A26:F26"/>
    <mergeCell ref="A33:F33"/>
    <mergeCell ref="A1:F1"/>
    <mergeCell ref="A4:F4"/>
    <mergeCell ref="A2:F2"/>
    <mergeCell ref="A15:F15"/>
  </mergeCells>
  <phoneticPr fontId="2" type="noConversion"/>
  <pageMargins left="0.41" right="0.5" top="0.35" bottom="0.9" header="0.25" footer="0.25"/>
  <pageSetup scale="82" fitToHeight="42" orientation="portrait" horizontalDpi="4294967294" verticalDpi="300" r:id="rId1"/>
  <headerFooter alignWithMargins="0">
    <oddFooter>&amp;RDivision/Bureau: Apprenticeship and Training
Document Name: Monthly Productivity Report
Date Revised: 12/7/2011
Document Owner: Shira Samaniego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zoomScale="75" zoomScaleNormal="75" workbookViewId="0">
      <selection activeCell="B3" sqref="B3"/>
    </sheetView>
  </sheetViews>
  <sheetFormatPr defaultColWidth="13.7109375" defaultRowHeight="12.75" x14ac:dyDescent="0.2"/>
  <cols>
    <col min="1" max="1" width="23.85546875" style="2" bestFit="1" customWidth="1"/>
    <col min="2" max="6" width="13.7109375" style="3" customWidth="1"/>
    <col min="7" max="16384" width="13.7109375" style="2"/>
  </cols>
  <sheetData>
    <row r="1" spans="1:6" ht="22.5" customHeight="1" x14ac:dyDescent="0.2">
      <c r="A1" s="376" t="s">
        <v>120</v>
      </c>
      <c r="B1" s="377"/>
      <c r="C1" s="377"/>
      <c r="D1" s="377"/>
      <c r="E1" s="377"/>
      <c r="F1" s="377"/>
    </row>
    <row r="2" spans="1:6" s="4" customFormat="1" ht="14.25" x14ac:dyDescent="0.2">
      <c r="A2" s="378" t="s">
        <v>131</v>
      </c>
      <c r="B2" s="379"/>
      <c r="C2" s="379"/>
      <c r="D2" s="379"/>
      <c r="E2" s="379"/>
      <c r="F2" s="379"/>
    </row>
    <row r="3" spans="1:6" s="11" customFormat="1" ht="15" thickBot="1" x14ac:dyDescent="0.25">
      <c r="A3" s="31"/>
      <c r="B3" s="31"/>
      <c r="C3" s="31"/>
      <c r="D3" s="31"/>
      <c r="E3" s="31"/>
      <c r="F3" s="31"/>
    </row>
    <row r="4" spans="1:6" s="55" customFormat="1" ht="23.25" customHeight="1" thickBot="1" x14ac:dyDescent="0.3">
      <c r="A4" s="370" t="s">
        <v>108</v>
      </c>
      <c r="B4" s="371"/>
      <c r="C4" s="371"/>
      <c r="D4" s="371"/>
      <c r="E4" s="371"/>
      <c r="F4" s="372"/>
    </row>
    <row r="5" spans="1:6" s="4" customFormat="1" ht="15" x14ac:dyDescent="0.2">
      <c r="A5" s="62" t="s">
        <v>160</v>
      </c>
      <c r="B5" s="59" t="s">
        <v>12</v>
      </c>
      <c r="C5" s="59" t="s">
        <v>106</v>
      </c>
      <c r="D5" s="59" t="s">
        <v>129</v>
      </c>
      <c r="E5" s="59" t="s">
        <v>98</v>
      </c>
      <c r="F5" s="59" t="s">
        <v>190</v>
      </c>
    </row>
    <row r="6" spans="1:6" s="16" customFormat="1" ht="14.25" x14ac:dyDescent="0.2">
      <c r="A6" s="18" t="s">
        <v>117</v>
      </c>
      <c r="B6" s="38">
        <f>SUM('[1]Agreements Cancelled (all)'!$B$25:$H$25)</f>
        <v>73</v>
      </c>
      <c r="C6" s="38">
        <f>SUM('[2]Agreements Cancelled (all)'!$B$25:$H$25)</f>
        <v>110</v>
      </c>
      <c r="D6" s="38">
        <f>SUM('[3]Agreements Cancelled (all)'!$B$25:$H$25)</f>
        <v>257</v>
      </c>
      <c r="E6" s="38">
        <f>SUM('[4]Agreements Cancelled (all)'!$B$25:$H$25)</f>
        <v>373</v>
      </c>
      <c r="F6" s="38">
        <f>SUM('[5]Agreements Cancelled (all)'!$B$25:$H$25)</f>
        <v>76</v>
      </c>
    </row>
    <row r="7" spans="1:6" s="16" customFormat="1" ht="14.25" x14ac:dyDescent="0.2">
      <c r="A7" s="18" t="s">
        <v>183</v>
      </c>
      <c r="B7" s="38">
        <f>SUM('[1]Agreements Cancelled (all)'!$B$24:$H$24)</f>
        <v>15</v>
      </c>
      <c r="C7" s="38">
        <f>SUM('[2]Agreements Cancelled (all)'!$B$24:$H$24)</f>
        <v>11</v>
      </c>
      <c r="D7" s="38">
        <f>SUM('[3]Agreements Cancelled (all)'!$B$24:$H$24)</f>
        <v>38</v>
      </c>
      <c r="E7" s="38">
        <f>SUM('[4]Agreements Cancelled (all)'!$B$24:$H$24)</f>
        <v>172</v>
      </c>
      <c r="F7" s="38">
        <f>SUM('[5]Agreements Cancelled (all)'!$B$24:$H$24)</f>
        <v>37</v>
      </c>
    </row>
    <row r="8" spans="1:6" s="16" customFormat="1" ht="14.25" customHeight="1" x14ac:dyDescent="0.2">
      <c r="A8" s="18" t="s">
        <v>184</v>
      </c>
      <c r="B8" s="38">
        <f>SUM('[1]Agreements Cancelled (all)'!$B$22:$H$22)</f>
        <v>61</v>
      </c>
      <c r="C8" s="38">
        <f>SUM('[2]Agreements Cancelled (all)'!$B$22:$H$22)</f>
        <v>49</v>
      </c>
      <c r="D8" s="38">
        <f>SUM('[3]Agreements Cancelled (all)'!$B$22:$H$22)</f>
        <v>120</v>
      </c>
      <c r="E8" s="38">
        <f>SUM('[4]Agreements Cancelled (all)'!$B$22:$H$22)</f>
        <v>140</v>
      </c>
      <c r="F8" s="38">
        <f>SUM('[5]Agreements Cancelled (all)'!$B$22:$H$22)</f>
        <v>35</v>
      </c>
    </row>
    <row r="9" spans="1:6" s="4" customFormat="1" ht="14.25" x14ac:dyDescent="0.2">
      <c r="A9" s="44" t="s">
        <v>180</v>
      </c>
      <c r="B9" s="38">
        <f>SUM('[1]Agreements Cancelled (all)'!$B$21:$H$21)</f>
        <v>202</v>
      </c>
      <c r="C9" s="38">
        <f>SUM('[2]Agreements Cancelled (all)'!$B$21:$H$21)</f>
        <v>59</v>
      </c>
      <c r="D9" s="38">
        <f>SUM('[3]Agreements Cancelled (all)'!$B$21:$H$21)</f>
        <v>12</v>
      </c>
      <c r="E9" s="38">
        <f>SUM('[4]Agreements Cancelled (all)'!$B$21:$H$21)</f>
        <v>192</v>
      </c>
      <c r="F9" s="38">
        <f>SUM('[5]Agreements Cancelled (all)'!$B$21:$H$21)</f>
        <v>17</v>
      </c>
    </row>
    <row r="10" spans="1:6" s="4" customFormat="1" ht="14.25" x14ac:dyDescent="0.2">
      <c r="A10" s="6" t="s">
        <v>158</v>
      </c>
      <c r="B10" s="38">
        <f>SUM('[1]Agreements Cancelled (all)'!$B$16:$H$16)</f>
        <v>113</v>
      </c>
      <c r="C10" s="38">
        <f>SUM('[2]Agreements Cancelled (all)'!$B$16:$H$16)</f>
        <v>47</v>
      </c>
      <c r="D10" s="38">
        <f>SUM('[3]Agreements Cancelled (all)'!$B$16:$H$16)</f>
        <v>160</v>
      </c>
      <c r="E10" s="38">
        <f>SUM('[4]Agreements Cancelled (all)'!$B$16:$H$16)</f>
        <v>145</v>
      </c>
      <c r="F10" s="38">
        <f>SUM('[5]Agreements Cancelled (all)'!$B$16:$H$16)</f>
        <v>16</v>
      </c>
    </row>
    <row r="11" spans="1:6" s="4" customFormat="1" ht="14.25" x14ac:dyDescent="0.2">
      <c r="A11" s="6" t="s">
        <v>164</v>
      </c>
      <c r="B11" s="38">
        <f>SUM('[1]Agreements Cancelled (all)'!$B$4:$H$4)</f>
        <v>91</v>
      </c>
      <c r="C11" s="38">
        <f>SUM('[2]Agreements Cancelled (all)'!$B$4:$H$4)</f>
        <v>31</v>
      </c>
      <c r="D11" s="38">
        <f>SUM('[3]Agreements Cancelled (all)'!$B$4:$H$4)</f>
        <v>86</v>
      </c>
      <c r="E11" s="38">
        <f>SUM('[4]Agreements Cancelled (all)'!$B$4:$H$4)</f>
        <v>26</v>
      </c>
      <c r="F11" s="38">
        <f>SUM('[5]Agreements Cancelled (all)'!$B$4:$H$4)</f>
        <v>14</v>
      </c>
    </row>
    <row r="12" spans="1:6" s="16" customFormat="1" ht="14.25" customHeight="1" thickBot="1" x14ac:dyDescent="0.25">
      <c r="A12" s="6" t="s">
        <v>182</v>
      </c>
      <c r="B12" s="57">
        <v>0</v>
      </c>
      <c r="C12" s="57">
        <v>0</v>
      </c>
      <c r="D12" s="57">
        <f>SUM('[3]Agreements Cancelled (all)'!$B$12:$H$12)</f>
        <v>0</v>
      </c>
      <c r="E12" s="57">
        <f>SUM('[4]Agreements Cancelled (all)'!$B$12:$H$12)</f>
        <v>0</v>
      </c>
      <c r="F12" s="57">
        <f>SUM('[5]Agreements Cancelled (all)'!$B$12:$H$12)</f>
        <v>0</v>
      </c>
    </row>
    <row r="13" spans="1:6" s="11" customFormat="1" ht="15" customHeight="1" thickBot="1" x14ac:dyDescent="0.3">
      <c r="A13" s="15"/>
      <c r="B13" s="60">
        <f>SUM(B6:B12)</f>
        <v>555</v>
      </c>
      <c r="C13" s="60">
        <f>SUM(C6:C12)</f>
        <v>307</v>
      </c>
      <c r="D13" s="60">
        <f>SUM(D6:D12)</f>
        <v>673</v>
      </c>
      <c r="E13" s="60">
        <f>SUM(E6:E12)</f>
        <v>1048</v>
      </c>
      <c r="F13" s="60">
        <f>SUM(F6:F12)</f>
        <v>195</v>
      </c>
    </row>
    <row r="14" spans="1:6" s="11" customFormat="1" ht="15" customHeight="1" thickBot="1" x14ac:dyDescent="0.25">
      <c r="A14" s="15"/>
      <c r="B14" s="36"/>
      <c r="C14" s="36"/>
      <c r="D14" s="36"/>
      <c r="E14" s="36"/>
      <c r="F14" s="36"/>
    </row>
    <row r="15" spans="1:6" s="55" customFormat="1" ht="23.25" customHeight="1" thickBot="1" x14ac:dyDescent="0.3">
      <c r="A15" s="370" t="s">
        <v>107</v>
      </c>
      <c r="B15" s="371"/>
      <c r="C15" s="371"/>
      <c r="D15" s="371"/>
      <c r="E15" s="371"/>
      <c r="F15" s="372"/>
    </row>
    <row r="16" spans="1:6" s="4" customFormat="1" ht="15" x14ac:dyDescent="0.2">
      <c r="A16" s="62" t="s">
        <v>160</v>
      </c>
      <c r="B16" s="59" t="s">
        <v>12</v>
      </c>
      <c r="C16" s="59" t="s">
        <v>106</v>
      </c>
      <c r="D16" s="59" t="s">
        <v>129</v>
      </c>
      <c r="E16" s="59" t="s">
        <v>98</v>
      </c>
      <c r="F16" s="59" t="s">
        <v>190</v>
      </c>
    </row>
    <row r="17" spans="1:7" s="16" customFormat="1" ht="14.25" x14ac:dyDescent="0.2">
      <c r="A17" s="349" t="s">
        <v>159</v>
      </c>
      <c r="B17" s="61">
        <f>SUM('[1]Agreements Cancelled (all)'!$B$18:$H$18)</f>
        <v>48</v>
      </c>
      <c r="C17" s="61">
        <f>SUM('[2]Agreements Cancelled (all)'!$B$18:$H$18)</f>
        <v>592</v>
      </c>
      <c r="D17" s="61">
        <f>SUM('[3]Agreements Cancelled (all)'!$B$18:$H$18)</f>
        <v>205</v>
      </c>
      <c r="E17" s="61">
        <f>SUM('[4]Agreements Cancelled (all)'!$B$18:$H$18)</f>
        <v>38</v>
      </c>
      <c r="F17" s="61">
        <f>SUM('[5]Agreements Cancelled (all)'!$B$18:$H$18)</f>
        <v>145</v>
      </c>
      <c r="G17" s="4"/>
    </row>
    <row r="18" spans="1:7" s="16" customFormat="1" ht="14.25" customHeight="1" x14ac:dyDescent="0.2">
      <c r="A18" s="18" t="s">
        <v>181</v>
      </c>
      <c r="B18" s="38">
        <f>SUM('[1]Agreements Cancelled (all)'!$B$10:$H$10)</f>
        <v>3</v>
      </c>
      <c r="C18" s="38">
        <f>SUM('[2]Agreements Cancelled (all)'!$B$10:$H$10)</f>
        <v>5</v>
      </c>
      <c r="D18" s="38">
        <f>SUM('[3]Agreements Cancelled (all)'!$B$10:$H$10)</f>
        <v>26</v>
      </c>
      <c r="E18" s="61">
        <f>SUM('[4]Agreements Cancelled (all)'!$B$10:$H$10)</f>
        <v>224</v>
      </c>
      <c r="F18" s="61">
        <f>SUM('[5]Agreements Cancelled (all)'!$B$10:$H$10)</f>
        <v>67</v>
      </c>
    </row>
    <row r="19" spans="1:7" s="4" customFormat="1" ht="14.25" customHeight="1" x14ac:dyDescent="0.2">
      <c r="A19" s="6" t="s">
        <v>163</v>
      </c>
      <c r="B19" s="38">
        <f>SUM('[1]Agreements Cancelled (all)'!$B$11:$H$11)</f>
        <v>96</v>
      </c>
      <c r="C19" s="38">
        <f>SUM('[2]Agreements Cancelled (all)'!$B$11:$H$11)</f>
        <v>41</v>
      </c>
      <c r="D19" s="38">
        <f>SUM('[3]Agreements Cancelled (all)'!$B$11:$H$11)</f>
        <v>62</v>
      </c>
      <c r="E19" s="38">
        <f>SUM('[4]Agreements Cancelled (all)'!$B$11:$H$11)</f>
        <v>100</v>
      </c>
      <c r="F19" s="38">
        <f>SUM('[5]Agreements Cancelled (all)'!$B$11:$H$11)</f>
        <v>67</v>
      </c>
    </row>
    <row r="20" spans="1:7" s="4" customFormat="1" ht="14.25" x14ac:dyDescent="0.2">
      <c r="A20" s="18" t="s">
        <v>143</v>
      </c>
      <c r="B20" s="38">
        <f>SUM('[1]Agreements Cancelled (all)'!$B$26:$H$26)</f>
        <v>0</v>
      </c>
      <c r="C20" s="38">
        <f>SUM('[2]Agreements Cancelled (all)'!$B$26:$H$26)</f>
        <v>47</v>
      </c>
      <c r="D20" s="38">
        <f>SUM('[3]Agreements Cancelled (all)'!$B$26:$H$26)</f>
        <v>47</v>
      </c>
      <c r="E20" s="38">
        <f>SUM('[4]Agreements Cancelled (all)'!$B$26:$H$26)</f>
        <v>42</v>
      </c>
      <c r="F20" s="38">
        <f>SUM('[5]Agreements Cancelled (all)'!$B$26:$H$26)</f>
        <v>49</v>
      </c>
      <c r="G20" s="16"/>
    </row>
    <row r="21" spans="1:7" s="4" customFormat="1" ht="14.25" x14ac:dyDescent="0.2">
      <c r="A21" s="6" t="s">
        <v>178</v>
      </c>
      <c r="B21" s="38">
        <f>SUM('[1]Agreements Cancelled (all)'!$B$19:$H$19)</f>
        <v>176</v>
      </c>
      <c r="C21" s="38">
        <f>SUM('[2]Agreements Cancelled (all)'!$B$19:$H$19)</f>
        <v>22</v>
      </c>
      <c r="D21" s="38">
        <f>SUM('[3]Agreements Cancelled (all)'!$B$19:$H$19)</f>
        <v>164</v>
      </c>
      <c r="E21" s="38">
        <f>SUM('[4]Agreements Cancelled (all)'!$B$19:$H$19)</f>
        <v>237</v>
      </c>
      <c r="F21" s="38">
        <f>SUM('[5]Agreements Cancelled (all)'!$B$19:$H$19)</f>
        <v>37</v>
      </c>
    </row>
    <row r="22" spans="1:7" s="4" customFormat="1" ht="14.25" x14ac:dyDescent="0.2">
      <c r="A22" s="6" t="s">
        <v>162</v>
      </c>
      <c r="B22" s="38">
        <f>SUM('[1]Agreements Cancelled (all)'!$B$7:$H$7)</f>
        <v>71</v>
      </c>
      <c r="C22" s="57">
        <f>SUM('[2]Agreements Cancelled (all)'!$B$7:$H$7)</f>
        <v>17</v>
      </c>
      <c r="D22" s="57">
        <f>SUM('[3]Agreements Cancelled (all)'!$B$7:$H$7)</f>
        <v>119</v>
      </c>
      <c r="E22" s="57">
        <f>SUM('[4]Agreements Cancelled (all)'!$B$7:$H$7)</f>
        <v>66</v>
      </c>
      <c r="F22" s="57">
        <f>SUM('[5]Agreements Cancelled (all)'!$B$7:$H$7)</f>
        <v>34</v>
      </c>
    </row>
    <row r="23" spans="1:7" s="16" customFormat="1" ht="14.25" customHeight="1" thickBot="1" x14ac:dyDescent="0.25">
      <c r="A23" s="18" t="s">
        <v>97</v>
      </c>
      <c r="B23" s="38">
        <v>0</v>
      </c>
      <c r="C23" s="38">
        <v>0</v>
      </c>
      <c r="D23" s="38">
        <v>0</v>
      </c>
      <c r="E23" s="38">
        <f>SUM('[4]Agreements Cancelled (all)'!$B$28:$H$28)</f>
        <v>8</v>
      </c>
      <c r="F23" s="38">
        <f>SUM('[5]Agreements Cancelled (all)'!$B$28:$H$28)</f>
        <v>0</v>
      </c>
    </row>
    <row r="24" spans="1:7" s="11" customFormat="1" ht="15" customHeight="1" thickBot="1" x14ac:dyDescent="0.3">
      <c r="A24" s="15"/>
      <c r="B24" s="60">
        <f>SUM(B17:B23)</f>
        <v>394</v>
      </c>
      <c r="C24" s="60">
        <f>SUM(C17:C23)</f>
        <v>724</v>
      </c>
      <c r="D24" s="60">
        <f>SUM(D17:D23)</f>
        <v>623</v>
      </c>
      <c r="E24" s="60">
        <f>SUM(E17:E23)</f>
        <v>715</v>
      </c>
      <c r="F24" s="60">
        <f>SUM(F17:F23)</f>
        <v>399</v>
      </c>
    </row>
    <row r="25" spans="1:7" s="11" customFormat="1" ht="15" thickBot="1" x14ac:dyDescent="0.25">
      <c r="A25" s="15"/>
      <c r="B25" s="36"/>
      <c r="C25" s="36"/>
      <c r="D25" s="36"/>
      <c r="E25" s="36"/>
      <c r="F25" s="36"/>
    </row>
    <row r="26" spans="1:7" s="55" customFormat="1" ht="23.25" customHeight="1" thickBot="1" x14ac:dyDescent="0.3">
      <c r="A26" s="370" t="s">
        <v>109</v>
      </c>
      <c r="B26" s="371"/>
      <c r="C26" s="371"/>
      <c r="D26" s="371"/>
      <c r="E26" s="371"/>
      <c r="F26" s="372"/>
    </row>
    <row r="27" spans="1:7" s="4" customFormat="1" ht="15" x14ac:dyDescent="0.2">
      <c r="A27" s="62" t="s">
        <v>160</v>
      </c>
      <c r="B27" s="59" t="s">
        <v>12</v>
      </c>
      <c r="C27" s="59" t="s">
        <v>106</v>
      </c>
      <c r="D27" s="59" t="s">
        <v>129</v>
      </c>
      <c r="E27" s="59" t="s">
        <v>98</v>
      </c>
      <c r="F27" s="59" t="s">
        <v>190</v>
      </c>
    </row>
    <row r="28" spans="1:7" s="4" customFormat="1" ht="14.25" x14ac:dyDescent="0.2">
      <c r="A28" s="6" t="s">
        <v>166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</row>
    <row r="29" spans="1:7" s="4" customFormat="1" ht="14.25" x14ac:dyDescent="0.2">
      <c r="A29" s="6" t="s">
        <v>177</v>
      </c>
      <c r="B29" s="38">
        <f>SUM('[1]Agreements Cancelled (all)'!$B$17:$H$17)</f>
        <v>0</v>
      </c>
      <c r="C29" s="38">
        <f>SUM('[2]Agreements Cancelled (all)'!$B$17:$H$17)</f>
        <v>0</v>
      </c>
      <c r="D29" s="38">
        <f>SUM('[3]Agreements Cancelled (all)'!$B$17:$H$17)</f>
        <v>0</v>
      </c>
      <c r="E29" s="38">
        <f>SUM('[4]Agreements Cancelled (all)'!$B$17:$H$17)</f>
        <v>13</v>
      </c>
      <c r="F29" s="38">
        <f>SUM('[5]Agreements Cancelled (all)'!$B$17:$H$17)</f>
        <v>0</v>
      </c>
    </row>
    <row r="30" spans="1:7" s="4" customFormat="1" ht="15" thickBot="1" x14ac:dyDescent="0.25">
      <c r="A30" s="6" t="s">
        <v>172</v>
      </c>
      <c r="B30" s="38">
        <f>SUM('[1]Agreements Cancelled (all)'!$B$8:$H$8, '[1]Agreements Cancelled (all)'!$B$13:$H$15, '[1]Agreements Cancelled (all)'!$B$5:$H$5, '[1]Agreements Cancelled (all)'!$B$20:$H$20, '[1]Agreements Cancelled (all)'!$B$9:$H$9)</f>
        <v>611</v>
      </c>
      <c r="C30" s="38">
        <f>SUM('[2]Agreements Cancelled (all)'!$B$8:$H$8, '[2]Agreements Cancelled (all)'!$B$5:$H$5,  '[2]Agreements Cancelled (all)'!$B$14:$H$15,  '[2]Agreements Cancelled (all)'!$B$20:$H$20,  '[2]Agreements Cancelled (all)'!$B$27:$H$27)</f>
        <v>217</v>
      </c>
      <c r="D30" s="38">
        <f>SUM('[3]Agreements Cancelled (all)'!$B$8:$H$8, '[3]Agreements Cancelled (all)'!$B$5:$H$5,  '[3]Agreements Cancelled (all)'!$B$14:$H$15,  '[3]Agreements Cancelled (all)'!$B$20:$H$20,  '[3]Agreements Cancelled (all)'!$B$27:$H$27)</f>
        <v>324</v>
      </c>
      <c r="E30" s="38">
        <f>SUM('[4]Agreements Cancelled (all)'!$B$8:$H$8, '[4]Agreements Cancelled (all)'!$B$5:$H$5,  '[4]Agreements Cancelled (all)'!$B$14:$H$15,  '[4]Agreements Cancelled (all)'!$B$20:$H$20,  '[4]Agreements Cancelled (all)'!$B$27:$H$27)</f>
        <v>12</v>
      </c>
      <c r="F30" s="38">
        <f>SUM('[5]Agreements Cancelled (all)'!$B$8:$H$8, '[5]Agreements Cancelled (all)'!$B$5:$H$5,  '[5]Agreements Cancelled (all)'!$B$14:$H$15,  '[5]Agreements Cancelled (all)'!$B$20:$H$20,  '[5]Agreements Cancelled (all)'!$B$27:$H$27)</f>
        <v>0</v>
      </c>
    </row>
    <row r="31" spans="1:7" s="11" customFormat="1" ht="15" customHeight="1" thickBot="1" x14ac:dyDescent="0.3">
      <c r="A31" s="15"/>
      <c r="B31" s="60">
        <f>SUM(B28:B30)</f>
        <v>611</v>
      </c>
      <c r="C31" s="60">
        <f>SUM(C28:C30)</f>
        <v>217</v>
      </c>
      <c r="D31" s="60">
        <f>SUM(D28:D30)</f>
        <v>324</v>
      </c>
      <c r="E31" s="60">
        <f>SUM(E28:E30)</f>
        <v>25</v>
      </c>
      <c r="F31" s="60">
        <f>SUM(F28:F30)</f>
        <v>0</v>
      </c>
    </row>
    <row r="32" spans="1:7" s="11" customFormat="1" ht="15" thickBot="1" x14ac:dyDescent="0.25">
      <c r="A32" s="15"/>
      <c r="B32" s="36"/>
      <c r="C32" s="36"/>
      <c r="D32" s="36"/>
      <c r="E32" s="36"/>
      <c r="F32" s="36"/>
    </row>
    <row r="33" spans="1:7" s="11" customFormat="1" ht="15.75" thickBot="1" x14ac:dyDescent="0.25">
      <c r="A33" s="373" t="s">
        <v>110</v>
      </c>
      <c r="B33" s="374"/>
      <c r="C33" s="374"/>
      <c r="D33" s="374"/>
      <c r="E33" s="374"/>
      <c r="F33" s="375"/>
    </row>
    <row r="34" spans="1:7" s="4" customFormat="1" ht="15" x14ac:dyDescent="0.2">
      <c r="A34" s="62" t="s">
        <v>160</v>
      </c>
      <c r="B34" s="45" t="s">
        <v>12</v>
      </c>
      <c r="C34" s="45" t="s">
        <v>106</v>
      </c>
      <c r="D34" s="59" t="s">
        <v>129</v>
      </c>
      <c r="E34" s="59" t="s">
        <v>98</v>
      </c>
      <c r="F34" s="59" t="s">
        <v>190</v>
      </c>
    </row>
    <row r="35" spans="1:7" s="71" customFormat="1" ht="17.25" customHeight="1" x14ac:dyDescent="0.2">
      <c r="A35" s="70" t="s">
        <v>111</v>
      </c>
      <c r="B35" s="65">
        <f>B13</f>
        <v>555</v>
      </c>
      <c r="C35" s="65">
        <f>C13</f>
        <v>307</v>
      </c>
      <c r="D35" s="65">
        <f>D13</f>
        <v>673</v>
      </c>
      <c r="E35" s="65">
        <f>E13</f>
        <v>1048</v>
      </c>
      <c r="F35" s="65">
        <f>F13</f>
        <v>195</v>
      </c>
    </row>
    <row r="36" spans="1:7" s="72" customFormat="1" ht="17.25" customHeight="1" x14ac:dyDescent="0.2">
      <c r="A36" s="70" t="s">
        <v>112</v>
      </c>
      <c r="B36" s="65">
        <f>B24</f>
        <v>394</v>
      </c>
      <c r="C36" s="65">
        <f>C24</f>
        <v>724</v>
      </c>
      <c r="D36" s="65">
        <f>D24</f>
        <v>623</v>
      </c>
      <c r="E36" s="65">
        <f>E24</f>
        <v>715</v>
      </c>
      <c r="F36" s="65">
        <f>F24</f>
        <v>399</v>
      </c>
    </row>
    <row r="37" spans="1:7" s="74" customFormat="1" ht="17.25" customHeight="1" thickBot="1" x14ac:dyDescent="0.25">
      <c r="A37" s="73" t="s">
        <v>113</v>
      </c>
      <c r="B37" s="66">
        <f>B31</f>
        <v>611</v>
      </c>
      <c r="C37" s="66">
        <f>C31</f>
        <v>217</v>
      </c>
      <c r="D37" s="66">
        <f>D31</f>
        <v>324</v>
      </c>
      <c r="E37" s="66">
        <f>E31</f>
        <v>25</v>
      </c>
      <c r="F37" s="66">
        <f>F31</f>
        <v>0</v>
      </c>
    </row>
    <row r="38" spans="1:7" s="67" customFormat="1" ht="20.25" customHeight="1" thickBot="1" x14ac:dyDescent="0.3">
      <c r="A38" s="68" t="s">
        <v>175</v>
      </c>
      <c r="B38" s="69">
        <f>SUM(B35:B37)</f>
        <v>1560</v>
      </c>
      <c r="C38" s="69">
        <f>SUM(C35:C37)</f>
        <v>1248</v>
      </c>
      <c r="D38" s="69">
        <f>SUM(D35:D37)</f>
        <v>1620</v>
      </c>
      <c r="E38" s="69">
        <f>SUM(E35:E37)</f>
        <v>1788</v>
      </c>
      <c r="F38" s="69">
        <f>SUM(F35:F37)</f>
        <v>594</v>
      </c>
    </row>
    <row r="39" spans="1:7" ht="14.25" x14ac:dyDescent="0.2">
      <c r="A39" s="23"/>
      <c r="B39" s="7"/>
      <c r="C39" s="7"/>
      <c r="D39" s="7"/>
      <c r="E39" s="7"/>
      <c r="F39" s="7"/>
    </row>
    <row r="40" spans="1:7" ht="14.25" x14ac:dyDescent="0.2">
      <c r="B40" s="5"/>
      <c r="C40" s="5"/>
      <c r="D40" s="5"/>
      <c r="E40" s="5"/>
      <c r="F40" s="5"/>
    </row>
    <row r="41" spans="1:7" s="28" customFormat="1" ht="17.25" customHeight="1" x14ac:dyDescent="0.2">
      <c r="A41" s="369" t="s">
        <v>225</v>
      </c>
      <c r="B41" s="369"/>
      <c r="C41" s="369"/>
      <c r="D41" s="369"/>
      <c r="E41" s="369"/>
      <c r="F41" s="369"/>
      <c r="G41" s="321"/>
    </row>
  </sheetData>
  <sortState ref="A17:G22">
    <sortCondition descending="1" ref="F17:F22"/>
  </sortState>
  <mergeCells count="7">
    <mergeCell ref="A41:F41"/>
    <mergeCell ref="A26:F26"/>
    <mergeCell ref="A33:F33"/>
    <mergeCell ref="A1:F1"/>
    <mergeCell ref="A2:F2"/>
    <mergeCell ref="A4:F4"/>
    <mergeCell ref="A15:F15"/>
  </mergeCells>
  <phoneticPr fontId="0" type="noConversion"/>
  <pageMargins left="0.41" right="0.5" top="0.35" bottom="0.9" header="0.25" footer="0.25"/>
  <pageSetup scale="82" fitToHeight="42" orientation="portrait" r:id="rId1"/>
  <headerFooter alignWithMargins="0">
    <oddFooter>&amp;RDivision/Bureau: Apprenticeship and Training
Document Name: Monthly Productivity Report
Date Revised: 12/7/2011
Document Owner: Shira Samaniego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>
      <selection activeCell="B3" sqref="B3"/>
    </sheetView>
  </sheetViews>
  <sheetFormatPr defaultRowHeight="12.75" x14ac:dyDescent="0.2"/>
  <cols>
    <col min="1" max="1" width="15.42578125" style="35" bestFit="1" customWidth="1"/>
    <col min="2" max="6" width="10.28515625" style="34" bestFit="1" customWidth="1"/>
    <col min="7" max="7" width="7.5703125" style="34" customWidth="1"/>
    <col min="8" max="8" width="7.7109375" style="34" bestFit="1" customWidth="1"/>
    <col min="9" max="9" width="6.28515625" style="34" bestFit="1" customWidth="1"/>
    <col min="10" max="10" width="10.5703125" style="34" hidden="1" customWidth="1"/>
    <col min="11" max="11" width="0" style="34" hidden="1" customWidth="1"/>
    <col min="12" max="16384" width="9.140625" style="34"/>
  </cols>
  <sheetData>
    <row r="1" spans="1:10" x14ac:dyDescent="0.2">
      <c r="A1" s="408" t="s">
        <v>99</v>
      </c>
      <c r="B1" s="408"/>
      <c r="C1" s="408"/>
      <c r="D1" s="408"/>
      <c r="E1" s="408"/>
      <c r="F1" s="408"/>
      <c r="G1" s="47"/>
      <c r="H1" s="47"/>
      <c r="I1" s="47"/>
      <c r="J1" s="47"/>
    </row>
    <row r="2" spans="1:10" x14ac:dyDescent="0.2">
      <c r="A2" s="402" t="s">
        <v>21</v>
      </c>
      <c r="B2" s="402"/>
      <c r="C2" s="402"/>
      <c r="D2" s="402"/>
      <c r="E2" s="402"/>
      <c r="F2" s="402"/>
    </row>
    <row r="3" spans="1:10" x14ac:dyDescent="0.2">
      <c r="A3" s="159" t="s">
        <v>160</v>
      </c>
      <c r="B3" s="160" t="s">
        <v>12</v>
      </c>
      <c r="C3" s="160" t="s">
        <v>106</v>
      </c>
      <c r="D3" s="160" t="s">
        <v>129</v>
      </c>
      <c r="E3" s="160" t="s">
        <v>98</v>
      </c>
      <c r="F3" s="160" t="s">
        <v>190</v>
      </c>
    </row>
    <row r="4" spans="1:10" x14ac:dyDescent="0.2">
      <c r="A4" s="162" t="s">
        <v>157</v>
      </c>
      <c r="B4" s="163">
        <f>'[6]2007-2008 Inmate'!$B$19</f>
        <v>0</v>
      </c>
      <c r="C4" s="163">
        <f>'[6]2008-2009 Inmate'!$B$22</f>
        <v>229</v>
      </c>
      <c r="D4" s="163">
        <f>'[6]2009-2010 Inmate'!$B$22</f>
        <v>271</v>
      </c>
      <c r="E4" s="163">
        <f>'[6]2010-2011 Inmate'!$B$29</f>
        <v>348</v>
      </c>
      <c r="F4" s="163">
        <f>'[6]2011-2012 Inmate'!$B$29</f>
        <v>275</v>
      </c>
    </row>
    <row r="5" spans="1:10" x14ac:dyDescent="0.2">
      <c r="A5" s="162" t="s">
        <v>147</v>
      </c>
      <c r="B5" s="163">
        <f>'[6]2007-2008 Inmate'!$C$19</f>
        <v>250</v>
      </c>
      <c r="C5" s="163">
        <f>'[6]2008-2009 Inmate'!$C$22</f>
        <v>207</v>
      </c>
      <c r="D5" s="163">
        <f>'[6]2009-2010 Inmate'!$C$22</f>
        <v>223</v>
      </c>
      <c r="E5" s="163">
        <f>'[6]2010-2011 Inmate'!$C$29</f>
        <v>376</v>
      </c>
      <c r="F5" s="163">
        <f>'[6]2011-2012 Inmate'!$C$29</f>
        <v>269</v>
      </c>
    </row>
    <row r="6" spans="1:10" x14ac:dyDescent="0.2">
      <c r="A6" s="162" t="s">
        <v>148</v>
      </c>
      <c r="B6" s="163">
        <f>'[6]2007-2008 Inmate'!$D$19</f>
        <v>247</v>
      </c>
      <c r="C6" s="163">
        <f>'[6]2008-2009 Inmate'!$D$22</f>
        <v>197</v>
      </c>
      <c r="D6" s="163">
        <f>'[6]2009-2010 Inmate'!$D$22</f>
        <v>247</v>
      </c>
      <c r="E6" s="163">
        <f>'[6]2010-2011 Inmate'!$D$29</f>
        <v>362</v>
      </c>
      <c r="F6" s="163">
        <f>'[6]2011-2012 Inmate'!$D$29</f>
        <v>265</v>
      </c>
    </row>
    <row r="7" spans="1:10" x14ac:dyDescent="0.2">
      <c r="A7" s="162" t="s">
        <v>171</v>
      </c>
      <c r="B7" s="163">
        <f>'[6]2007-2008 Inmate'!$E$19</f>
        <v>269</v>
      </c>
      <c r="C7" s="163">
        <f>'[6]2008-2009 Inmate'!$E$22</f>
        <v>200</v>
      </c>
      <c r="D7" s="163">
        <f>'[6]2009-2010 Inmate'!$E$22</f>
        <v>271</v>
      </c>
      <c r="E7" s="163">
        <f>'[6]2010-2011 Inmate'!$E$29</f>
        <v>311</v>
      </c>
      <c r="F7" s="163">
        <f>'[6]2011-2012 Inmate'!$E$29</f>
        <v>262</v>
      </c>
    </row>
    <row r="8" spans="1:10" x14ac:dyDescent="0.2">
      <c r="A8" s="162" t="s">
        <v>149</v>
      </c>
      <c r="B8" s="163">
        <f>'[6]2007-2008 Inmate'!$F$19</f>
        <v>249</v>
      </c>
      <c r="C8" s="163">
        <f>'[6]2008-2009 Inmate'!$F$22</f>
        <v>167</v>
      </c>
      <c r="D8" s="163">
        <f>'[6]2009-2010 Inmate'!$F$22</f>
        <v>306</v>
      </c>
      <c r="E8" s="163">
        <f>'[6]2010-2011 Inmate'!$F$29</f>
        <v>266</v>
      </c>
      <c r="F8" s="163">
        <f>'[6]2011-2012 Inmate'!$F$29</f>
        <v>322</v>
      </c>
    </row>
    <row r="9" spans="1:10" x14ac:dyDescent="0.2">
      <c r="A9" s="162" t="s">
        <v>150</v>
      </c>
      <c r="B9" s="163">
        <f>'[6]2007-2008 Inmate'!$G$19</f>
        <v>233</v>
      </c>
      <c r="C9" s="163">
        <f>'[6]2008-2009 Inmate'!$G$22</f>
        <v>193</v>
      </c>
      <c r="D9" s="163">
        <f>'[6]2009-2010 Inmate'!$G$22</f>
        <v>342</v>
      </c>
      <c r="E9" s="163">
        <f>'[6]2010-2011 Inmate'!$G$29</f>
        <v>272</v>
      </c>
      <c r="F9" s="163">
        <f>'[6]2011-2012 Inmate'!$G$29</f>
        <v>323</v>
      </c>
    </row>
    <row r="10" spans="1:10" x14ac:dyDescent="0.2">
      <c r="A10" s="162" t="s">
        <v>151</v>
      </c>
      <c r="B10" s="163">
        <f>'[6]2007-2008 Inmate'!$H$19</f>
        <v>229</v>
      </c>
      <c r="C10" s="163">
        <f>'[6]2008-2009 Inmate'!$H$22</f>
        <v>207</v>
      </c>
      <c r="D10" s="163">
        <f>'[6]2009-2010 Inmate'!$H$22</f>
        <v>343</v>
      </c>
      <c r="E10" s="163">
        <f>'[6]2010-2011 Inmate'!$H$29</f>
        <v>251</v>
      </c>
      <c r="F10" s="163">
        <f>'[6]2011-2012 Inmate'!$H$29</f>
        <v>311</v>
      </c>
    </row>
    <row r="11" spans="1:10" x14ac:dyDescent="0.2">
      <c r="A11" s="162" t="s">
        <v>152</v>
      </c>
      <c r="B11" s="163">
        <f>'[6]2007-2008 Inmate'!$I$19</f>
        <v>237</v>
      </c>
      <c r="C11" s="163">
        <f>'[6]2008-2009 Inmate'!$I$22</f>
        <v>219</v>
      </c>
      <c r="D11" s="163">
        <f>'[6]2009-2010 Inmate'!$I$22</f>
        <v>338</v>
      </c>
      <c r="E11" s="163">
        <f>'[6]2010-2011 Inmate'!$I$29</f>
        <v>295</v>
      </c>
      <c r="F11" s="163">
        <f>'[6]2011-2012 Inmate'!$I$29</f>
        <v>0</v>
      </c>
    </row>
    <row r="12" spans="1:10" x14ac:dyDescent="0.2">
      <c r="A12" s="162" t="s">
        <v>153</v>
      </c>
      <c r="B12" s="163">
        <f>'[6]2007-2008 Inmate'!$J$19</f>
        <v>247</v>
      </c>
      <c r="C12" s="163">
        <f>'[6]2008-2009 Inmate'!$J$22</f>
        <v>220</v>
      </c>
      <c r="D12" s="163">
        <f>'[6]2009-2010 Inmate'!$J$22</f>
        <v>364</v>
      </c>
      <c r="E12" s="163">
        <f>'[6]2010-2011 Inmate'!$J$29</f>
        <v>288</v>
      </c>
      <c r="F12" s="163">
        <f>'[6]2011-2012 Inmate'!$J$29</f>
        <v>0</v>
      </c>
    </row>
    <row r="13" spans="1:10" x14ac:dyDescent="0.2">
      <c r="A13" s="162" t="s">
        <v>154</v>
      </c>
      <c r="B13" s="163">
        <f>'[6]2007-2008 Inmate'!$K$19</f>
        <v>221</v>
      </c>
      <c r="C13" s="163">
        <f>'[6]2008-2009 Inmate'!$K$22</f>
        <v>220</v>
      </c>
      <c r="D13" s="163">
        <f>'[6]2009-2010 Inmate'!$K$22</f>
        <v>318</v>
      </c>
      <c r="E13" s="163">
        <f>'[6]2010-2011 Inmate'!$K$29</f>
        <v>267</v>
      </c>
      <c r="F13" s="163">
        <f>'[6]2011-2012 Inmate'!$K$29</f>
        <v>0</v>
      </c>
    </row>
    <row r="14" spans="1:10" x14ac:dyDescent="0.2">
      <c r="A14" s="162" t="s">
        <v>155</v>
      </c>
      <c r="B14" s="163">
        <f>'[6]2007-2008 Inmate'!$L$19</f>
        <v>219</v>
      </c>
      <c r="C14" s="163">
        <f>'[6]2008-2009 Inmate'!$L$22</f>
        <v>268</v>
      </c>
      <c r="D14" s="163">
        <f>'[6]2009-2010 Inmate'!$L$22</f>
        <v>353</v>
      </c>
      <c r="E14" s="163">
        <f>'[6]2010-2011 Inmate'!$L$29</f>
        <v>277</v>
      </c>
      <c r="F14" s="163">
        <f>'[6]2011-2012 Inmate'!$L$29</f>
        <v>0</v>
      </c>
    </row>
    <row r="15" spans="1:10" x14ac:dyDescent="0.2">
      <c r="A15" s="162" t="s">
        <v>156</v>
      </c>
      <c r="B15" s="163">
        <f>'[6]2007-2008 Inmate'!$M$19</f>
        <v>223</v>
      </c>
      <c r="C15" s="163">
        <f>'[6]2008-2009 Inmate'!$M$22</f>
        <v>269</v>
      </c>
      <c r="D15" s="163">
        <f>'[6]2009-2010 Inmate'!$M$22</f>
        <v>337</v>
      </c>
      <c r="E15" s="163">
        <f>'[6]2010-2011 Inmate'!$M$29</f>
        <v>283</v>
      </c>
      <c r="F15" s="163">
        <f>'[6]2011-2012 Inmate'!$M$29</f>
        <v>0</v>
      </c>
    </row>
    <row r="16" spans="1:10" x14ac:dyDescent="0.2">
      <c r="A16" s="156"/>
      <c r="B16" s="174"/>
      <c r="C16" s="174"/>
      <c r="D16" s="174"/>
      <c r="E16" s="174"/>
      <c r="F16" s="174"/>
    </row>
    <row r="17" spans="1:6" x14ac:dyDescent="0.2">
      <c r="A17" s="164"/>
      <c r="B17" s="167"/>
      <c r="C17" s="167"/>
      <c r="D17" s="167"/>
      <c r="E17" s="167"/>
      <c r="F17" s="167"/>
    </row>
    <row r="18" spans="1:6" x14ac:dyDescent="0.2">
      <c r="A18" s="161"/>
      <c r="B18" s="175"/>
      <c r="C18" s="175"/>
      <c r="D18" s="175"/>
      <c r="E18" s="175"/>
      <c r="F18" s="175"/>
    </row>
    <row r="19" spans="1:6" x14ac:dyDescent="0.2">
      <c r="A19" s="161"/>
      <c r="B19" s="176"/>
      <c r="C19" s="176"/>
      <c r="D19" s="176"/>
      <c r="E19" s="176"/>
      <c r="F19" s="176"/>
    </row>
    <row r="20" spans="1:6" x14ac:dyDescent="0.2">
      <c r="A20" s="161"/>
      <c r="B20" s="175"/>
      <c r="C20" s="175"/>
      <c r="D20" s="175"/>
      <c r="E20" s="175"/>
      <c r="F20" s="175"/>
    </row>
    <row r="21" spans="1:6" x14ac:dyDescent="0.2">
      <c r="A21" s="161"/>
      <c r="B21" s="175"/>
      <c r="C21" s="175"/>
      <c r="D21" s="175"/>
      <c r="E21" s="175"/>
      <c r="F21" s="175"/>
    </row>
    <row r="22" spans="1:6" x14ac:dyDescent="0.2">
      <c r="A22" s="161"/>
      <c r="B22" s="175"/>
      <c r="C22" s="175"/>
      <c r="D22" s="175"/>
      <c r="E22" s="175"/>
      <c r="F22" s="175"/>
    </row>
  </sheetData>
  <mergeCells count="2">
    <mergeCell ref="A1:F1"/>
    <mergeCell ref="A2:F2"/>
  </mergeCells>
  <phoneticPr fontId="0" type="noConversion"/>
  <pageMargins left="0.41" right="0.5" top="0.35" bottom="0.9" header="0.25" footer="0.25"/>
  <pageSetup scale="82" fitToHeight="42" orientation="portrait" horizontalDpi="4294967294" r:id="rId1"/>
  <headerFooter alignWithMargins="0">
    <oddFooter>&amp;RDivision/Bureau: Apprenticeship and Training
Document Name: Monthly Productivity Report
Date Revised: 12/7/2011
Document Owner: Shira Samaniego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view="pageLayout" zoomScaleNormal="100" workbookViewId="0">
      <selection activeCell="B3" sqref="B3"/>
    </sheetView>
  </sheetViews>
  <sheetFormatPr defaultRowHeight="12.75" x14ac:dyDescent="0.2"/>
  <cols>
    <col min="1" max="1" width="10.7109375" style="227" customWidth="1"/>
    <col min="2" max="2" width="44.5703125" style="228" customWidth="1"/>
    <col min="3" max="4" width="13.5703125" customWidth="1"/>
    <col min="6" max="6" width="6.28515625" customWidth="1"/>
  </cols>
  <sheetData>
    <row r="1" spans="1:6" x14ac:dyDescent="0.2">
      <c r="A1" s="230"/>
      <c r="B1" s="231"/>
      <c r="C1" s="232"/>
      <c r="D1" s="232"/>
      <c r="E1" s="232"/>
      <c r="F1" s="232"/>
    </row>
    <row r="2" spans="1:6" s="229" customFormat="1" x14ac:dyDescent="0.2">
      <c r="A2" s="364"/>
      <c r="B2" s="365"/>
      <c r="C2" s="365"/>
      <c r="D2" s="365"/>
      <c r="E2" s="366"/>
      <c r="F2" s="234"/>
    </row>
    <row r="3" spans="1:6" ht="25.5" x14ac:dyDescent="0.2">
      <c r="A3" s="245" t="s">
        <v>73</v>
      </c>
      <c r="B3" s="235"/>
      <c r="C3" s="232" t="s">
        <v>70</v>
      </c>
      <c r="D3" s="232" t="s">
        <v>71</v>
      </c>
      <c r="E3" s="232" t="s">
        <v>72</v>
      </c>
      <c r="F3" s="232"/>
    </row>
    <row r="4" spans="1:6" ht="38.25" x14ac:dyDescent="0.2">
      <c r="A4" s="307">
        <v>1.1000000000000001</v>
      </c>
      <c r="B4" s="308" t="s">
        <v>1</v>
      </c>
      <c r="C4" s="309">
        <v>150000</v>
      </c>
      <c r="D4" s="310">
        <f>2441*50</f>
        <v>122050</v>
      </c>
      <c r="E4" s="238">
        <f>D4/C4</f>
        <v>0.81366666666666665</v>
      </c>
      <c r="F4" s="232"/>
    </row>
    <row r="5" spans="1:6" ht="38.25" x14ac:dyDescent="0.2">
      <c r="A5" s="307">
        <v>1.2</v>
      </c>
      <c r="B5" s="308" t="s">
        <v>2</v>
      </c>
      <c r="C5" s="312">
        <v>36</v>
      </c>
      <c r="D5" s="312">
        <v>16</v>
      </c>
      <c r="E5" s="238">
        <f>D5/C5</f>
        <v>0.44444444444444442</v>
      </c>
      <c r="F5" s="232"/>
    </row>
    <row r="6" spans="1:6" x14ac:dyDescent="0.2">
      <c r="A6" s="246"/>
      <c r="B6" s="247"/>
      <c r="C6" s="248"/>
      <c r="D6" s="248"/>
      <c r="E6" s="249"/>
      <c r="F6" s="232"/>
    </row>
    <row r="7" spans="1:6" x14ac:dyDescent="0.2">
      <c r="A7" s="230"/>
      <c r="B7" s="231"/>
      <c r="C7" s="232"/>
      <c r="D7" s="232"/>
      <c r="E7" s="239"/>
      <c r="F7" s="232"/>
    </row>
    <row r="8" spans="1:6" x14ac:dyDescent="0.2">
      <c r="A8" s="230"/>
      <c r="B8" s="231"/>
      <c r="C8" s="232"/>
      <c r="D8" s="232"/>
      <c r="E8" s="232"/>
      <c r="F8" s="232"/>
    </row>
    <row r="9" spans="1:6" s="229" customFormat="1" x14ac:dyDescent="0.2">
      <c r="A9" s="361"/>
      <c r="B9" s="362"/>
      <c r="C9" s="362"/>
      <c r="D9" s="362"/>
      <c r="E9" s="363"/>
      <c r="F9" s="234"/>
    </row>
    <row r="10" spans="1:6" x14ac:dyDescent="0.2">
      <c r="A10" s="236" t="s">
        <v>73</v>
      </c>
      <c r="B10" s="235"/>
      <c r="C10" s="232" t="s">
        <v>70</v>
      </c>
      <c r="D10" s="232" t="s">
        <v>71</v>
      </c>
      <c r="E10" s="232" t="s">
        <v>72</v>
      </c>
      <c r="F10" s="232"/>
    </row>
    <row r="11" spans="1:6" ht="25.5" x14ac:dyDescent="0.2">
      <c r="A11" s="313">
        <v>2.1</v>
      </c>
      <c r="B11" s="314" t="s">
        <v>199</v>
      </c>
      <c r="C11" s="315">
        <v>1</v>
      </c>
      <c r="D11" s="315">
        <v>0.95</v>
      </c>
      <c r="E11" s="238">
        <f>D11/C11</f>
        <v>0.95</v>
      </c>
      <c r="F11" s="232"/>
    </row>
    <row r="12" spans="1:6" ht="38.25" x14ac:dyDescent="0.2">
      <c r="A12" s="313">
        <v>2.2000000000000002</v>
      </c>
      <c r="B12" s="314" t="s">
        <v>200</v>
      </c>
      <c r="C12" s="315">
        <v>0.2</v>
      </c>
      <c r="D12" s="315">
        <v>0</v>
      </c>
      <c r="E12" s="238">
        <f>D12/C12</f>
        <v>0</v>
      </c>
      <c r="F12" s="232"/>
    </row>
    <row r="13" spans="1:6" ht="51" x14ac:dyDescent="0.2">
      <c r="A13" s="313">
        <v>2.2999999999999998</v>
      </c>
      <c r="B13" s="314" t="s">
        <v>202</v>
      </c>
      <c r="C13" s="315">
        <v>0.2</v>
      </c>
      <c r="D13" s="315">
        <v>0</v>
      </c>
      <c r="E13" s="238">
        <f>D13/C13</f>
        <v>0</v>
      </c>
      <c r="F13" s="232"/>
    </row>
    <row r="14" spans="1:6" ht="25.5" x14ac:dyDescent="0.2">
      <c r="A14" s="313">
        <v>2.4</v>
      </c>
      <c r="B14" s="314" t="s">
        <v>201</v>
      </c>
      <c r="C14" s="315">
        <v>1</v>
      </c>
      <c r="D14" s="315">
        <v>1</v>
      </c>
      <c r="E14" s="238">
        <f>D14/C14</f>
        <v>1</v>
      </c>
      <c r="F14" s="232"/>
    </row>
    <row r="15" spans="1:6" ht="38.25" x14ac:dyDescent="0.2">
      <c r="A15" s="313">
        <v>2.5</v>
      </c>
      <c r="B15" s="314" t="s">
        <v>0</v>
      </c>
      <c r="C15" s="315">
        <v>1</v>
      </c>
      <c r="D15" s="315">
        <v>1</v>
      </c>
      <c r="E15" s="238">
        <f>D15/C15</f>
        <v>1</v>
      </c>
      <c r="F15" s="232"/>
    </row>
    <row r="16" spans="1:6" x14ac:dyDescent="0.2">
      <c r="A16" s="230"/>
      <c r="B16" s="231"/>
      <c r="C16" s="232"/>
      <c r="D16" s="232"/>
      <c r="E16" s="232"/>
      <c r="F16" s="232"/>
    </row>
    <row r="17" spans="1:6" s="229" customFormat="1" x14ac:dyDescent="0.2">
      <c r="A17" s="361"/>
      <c r="B17" s="362"/>
      <c r="C17" s="362"/>
      <c r="D17" s="362"/>
      <c r="E17" s="363"/>
      <c r="F17" s="234"/>
    </row>
    <row r="18" spans="1:6" s="229" customFormat="1" x14ac:dyDescent="0.2">
      <c r="A18" s="233" t="s">
        <v>79</v>
      </c>
      <c r="B18" s="240"/>
      <c r="C18" s="232" t="s">
        <v>70</v>
      </c>
      <c r="D18" s="232" t="s">
        <v>71</v>
      </c>
      <c r="E18" s="232" t="s">
        <v>72</v>
      </c>
      <c r="F18" s="234"/>
    </row>
    <row r="19" spans="1:6" s="229" customFormat="1" ht="76.5" x14ac:dyDescent="0.2">
      <c r="A19" s="307">
        <v>3.1</v>
      </c>
      <c r="B19" s="308" t="s">
        <v>81</v>
      </c>
      <c r="C19" s="319">
        <v>1</v>
      </c>
      <c r="D19" s="319">
        <v>1</v>
      </c>
      <c r="E19" s="238">
        <f>D19/C19</f>
        <v>1</v>
      </c>
      <c r="F19" s="234"/>
    </row>
    <row r="20" spans="1:6" s="229" customFormat="1" ht="63.75" x14ac:dyDescent="0.2">
      <c r="A20" s="307">
        <v>3.2</v>
      </c>
      <c r="B20" s="308" t="s">
        <v>82</v>
      </c>
      <c r="C20" s="319">
        <v>1</v>
      </c>
      <c r="D20" s="319">
        <v>1</v>
      </c>
      <c r="E20" s="238">
        <f>D20/C20</f>
        <v>1</v>
      </c>
      <c r="F20" s="234"/>
    </row>
    <row r="21" spans="1:6" s="229" customFormat="1" ht="38.25" x14ac:dyDescent="0.2">
      <c r="A21" s="307">
        <v>3.3</v>
      </c>
      <c r="B21" s="308" t="s">
        <v>3</v>
      </c>
      <c r="C21" s="319">
        <v>1</v>
      </c>
      <c r="D21" s="319">
        <v>1</v>
      </c>
      <c r="E21" s="238">
        <f>D21/C21</f>
        <v>1</v>
      </c>
      <c r="F21" s="234"/>
    </row>
    <row r="22" spans="1:6" x14ac:dyDescent="0.2">
      <c r="A22" s="230"/>
      <c r="B22" s="231"/>
      <c r="C22" s="232"/>
      <c r="D22" s="232"/>
      <c r="E22" s="232"/>
      <c r="F22" s="232"/>
    </row>
    <row r="23" spans="1:6" x14ac:dyDescent="0.2">
      <c r="A23" s="230"/>
      <c r="B23" s="231"/>
      <c r="C23" s="232"/>
      <c r="D23" s="232"/>
      <c r="E23" s="232"/>
      <c r="F23" s="232"/>
    </row>
    <row r="24" spans="1:6" x14ac:dyDescent="0.2">
      <c r="A24" s="230"/>
      <c r="B24" s="231"/>
      <c r="C24" s="232"/>
      <c r="D24" s="232"/>
      <c r="E24" s="232"/>
      <c r="F24" s="232"/>
    </row>
    <row r="25" spans="1:6" x14ac:dyDescent="0.2">
      <c r="A25" s="230"/>
      <c r="B25" s="235"/>
      <c r="C25" s="237" t="s">
        <v>83</v>
      </c>
      <c r="D25" s="232"/>
      <c r="E25" s="232"/>
      <c r="F25" s="232"/>
    </row>
    <row r="26" spans="1:6" x14ac:dyDescent="0.2">
      <c r="A26" s="230"/>
      <c r="B26" s="236" t="s">
        <v>84</v>
      </c>
      <c r="C26" s="241">
        <f>E4</f>
        <v>0.81366666666666665</v>
      </c>
      <c r="D26" s="239"/>
      <c r="E26" s="232"/>
      <c r="F26" s="232"/>
    </row>
    <row r="27" spans="1:6" x14ac:dyDescent="0.2">
      <c r="A27" s="230"/>
      <c r="B27" s="236" t="s">
        <v>85</v>
      </c>
      <c r="C27" s="241">
        <f>E5</f>
        <v>0.44444444444444442</v>
      </c>
      <c r="D27" s="239"/>
      <c r="E27" s="232"/>
      <c r="F27" s="232"/>
    </row>
    <row r="28" spans="1:6" x14ac:dyDescent="0.2">
      <c r="A28" s="230"/>
      <c r="B28" s="236"/>
      <c r="D28" s="239"/>
      <c r="E28" s="232"/>
      <c r="F28" s="232"/>
    </row>
    <row r="29" spans="1:6" x14ac:dyDescent="0.2">
      <c r="A29" s="230"/>
      <c r="B29" s="242" t="s">
        <v>86</v>
      </c>
      <c r="C29" s="243">
        <f>E11</f>
        <v>0.95</v>
      </c>
      <c r="D29" s="239"/>
      <c r="E29" s="232"/>
      <c r="F29" s="232"/>
    </row>
    <row r="30" spans="1:6" x14ac:dyDescent="0.2">
      <c r="A30" s="230"/>
      <c r="B30" s="242" t="s">
        <v>87</v>
      </c>
      <c r="C30" s="243">
        <f>E12</f>
        <v>0</v>
      </c>
      <c r="D30" s="239"/>
      <c r="E30" s="232"/>
      <c r="F30" s="232"/>
    </row>
    <row r="31" spans="1:6" ht="14.25" customHeight="1" x14ac:dyDescent="0.2">
      <c r="A31" s="230"/>
      <c r="B31" s="242" t="s">
        <v>94</v>
      </c>
      <c r="C31" s="243">
        <f>E13</f>
        <v>0</v>
      </c>
      <c r="D31" s="239"/>
      <c r="E31" s="232"/>
      <c r="F31" s="232"/>
    </row>
    <row r="32" spans="1:6" x14ac:dyDescent="0.2">
      <c r="A32" s="230"/>
      <c r="B32" s="242" t="s">
        <v>90</v>
      </c>
      <c r="C32" s="243">
        <f>E14</f>
        <v>1</v>
      </c>
      <c r="D32" s="232"/>
      <c r="E32" s="232"/>
      <c r="F32" s="232"/>
    </row>
    <row r="33" spans="1:6" x14ac:dyDescent="0.2">
      <c r="A33" s="230"/>
      <c r="B33" s="242" t="s">
        <v>4</v>
      </c>
      <c r="C33" s="243">
        <f>E15</f>
        <v>1</v>
      </c>
      <c r="D33" s="232"/>
      <c r="E33" s="232"/>
      <c r="F33" s="232"/>
    </row>
    <row r="34" spans="1:6" x14ac:dyDescent="0.2">
      <c r="A34" s="230"/>
      <c r="B34" s="242"/>
      <c r="C34" s="243"/>
      <c r="D34" s="232"/>
      <c r="E34" s="232"/>
      <c r="F34" s="232"/>
    </row>
    <row r="35" spans="1:6" x14ac:dyDescent="0.2">
      <c r="A35" s="230"/>
      <c r="B35" s="242" t="s">
        <v>88</v>
      </c>
      <c r="C35" s="243">
        <f>E19</f>
        <v>1</v>
      </c>
      <c r="D35" s="239"/>
      <c r="E35" s="232"/>
      <c r="F35" s="232"/>
    </row>
    <row r="36" spans="1:6" x14ac:dyDescent="0.2">
      <c r="A36" s="230"/>
      <c r="B36" s="242" t="s">
        <v>89</v>
      </c>
      <c r="C36" s="243">
        <f>E20</f>
        <v>1</v>
      </c>
      <c r="D36" s="239"/>
      <c r="E36" s="232"/>
      <c r="F36" s="232"/>
    </row>
    <row r="37" spans="1:6" x14ac:dyDescent="0.2">
      <c r="A37" s="230"/>
      <c r="B37" s="242" t="s">
        <v>5</v>
      </c>
      <c r="C37" s="243">
        <f>E21</f>
        <v>1</v>
      </c>
      <c r="D37" s="232"/>
      <c r="E37" s="232"/>
      <c r="F37" s="232"/>
    </row>
    <row r="38" spans="1:6" x14ac:dyDescent="0.2">
      <c r="A38" s="230"/>
      <c r="B38" s="244"/>
      <c r="C38" s="230"/>
      <c r="D38" s="232"/>
      <c r="E38" s="232"/>
      <c r="F38" s="232"/>
    </row>
    <row r="39" spans="1:6" x14ac:dyDescent="0.2">
      <c r="A39" s="230"/>
      <c r="B39" s="231"/>
      <c r="C39" s="232"/>
      <c r="D39" s="232"/>
      <c r="E39" s="232"/>
      <c r="F39" s="232"/>
    </row>
  </sheetData>
  <mergeCells count="3">
    <mergeCell ref="A17:E17"/>
    <mergeCell ref="A2:E2"/>
    <mergeCell ref="A9:E9"/>
  </mergeCells>
  <phoneticPr fontId="26" type="noConversion"/>
  <pageMargins left="0.41" right="0.5" top="0.35" bottom="0.9" header="0.25" footer="0.25"/>
  <pageSetup scale="82" fitToHeight="42" orientation="portrait" r:id="rId1"/>
  <headerFooter alignWithMargins="0">
    <oddFooter>&amp;RDivision/Bureau: Apprenticeship and Training
Document Name: Monthly Productivity Report
Date Revised: 12/7/2011
Document Owner: Shira Samaniego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zoomScale="75" zoomScaleNormal="75" zoomScaleSheetLayoutView="75" workbookViewId="0">
      <selection activeCell="B3" sqref="B3"/>
    </sheetView>
  </sheetViews>
  <sheetFormatPr defaultColWidth="13.7109375" defaultRowHeight="19.5" customHeight="1" x14ac:dyDescent="0.2"/>
  <cols>
    <col min="1" max="1" width="18.140625" style="29" customWidth="1"/>
    <col min="2" max="2" width="10.42578125" style="29" bestFit="1" customWidth="1"/>
    <col min="3" max="4" width="10.42578125" style="31" bestFit="1" customWidth="1"/>
    <col min="5" max="6" width="12.28515625" style="132" customWidth="1"/>
    <col min="7" max="16384" width="13.7109375" style="28"/>
  </cols>
  <sheetData>
    <row r="1" spans="1:6" s="43" customFormat="1" ht="15.75" x14ac:dyDescent="0.2">
      <c r="A1" s="410" t="s">
        <v>102</v>
      </c>
      <c r="B1" s="410"/>
      <c r="C1" s="410"/>
      <c r="D1" s="410"/>
      <c r="E1" s="410"/>
      <c r="F1" s="410"/>
    </row>
    <row r="2" spans="1:6" s="43" customFormat="1" ht="15" x14ac:dyDescent="0.2">
      <c r="A2" s="411" t="s">
        <v>101</v>
      </c>
      <c r="B2" s="411"/>
      <c r="C2" s="411"/>
      <c r="D2" s="411"/>
      <c r="E2" s="411"/>
      <c r="F2" s="411"/>
    </row>
    <row r="3" spans="1:6" s="17" customFormat="1" ht="9.75" customHeight="1" thickBot="1" x14ac:dyDescent="0.25">
      <c r="A3" s="113" t="s">
        <v>146</v>
      </c>
      <c r="B3" s="113"/>
      <c r="C3" s="113"/>
      <c r="D3" s="113"/>
      <c r="E3" s="113"/>
      <c r="F3" s="113"/>
    </row>
    <row r="4" spans="1:6" s="158" customFormat="1" ht="18" customHeight="1" thickBot="1" x14ac:dyDescent="0.25">
      <c r="A4" s="399" t="s">
        <v>108</v>
      </c>
      <c r="B4" s="400"/>
      <c r="C4" s="400"/>
      <c r="D4" s="400"/>
      <c r="E4" s="400"/>
      <c r="F4" s="400"/>
    </row>
    <row r="5" spans="1:6" s="161" customFormat="1" ht="12.75" x14ac:dyDescent="0.2">
      <c r="A5" s="159" t="s">
        <v>160</v>
      </c>
      <c r="B5" s="160" t="s">
        <v>12</v>
      </c>
      <c r="C5" s="160" t="s">
        <v>106</v>
      </c>
      <c r="D5" s="160" t="s">
        <v>129</v>
      </c>
      <c r="E5" s="160" t="s">
        <v>98</v>
      </c>
      <c r="F5" s="160" t="s">
        <v>190</v>
      </c>
    </row>
    <row r="6" spans="1:6" s="164" customFormat="1" ht="14.25" customHeight="1" x14ac:dyDescent="0.2">
      <c r="A6" s="162" t="s">
        <v>183</v>
      </c>
      <c r="B6" s="163">
        <f>'[6]2007-2008 VA prog '!$H$16</f>
        <v>10</v>
      </c>
      <c r="C6" s="163">
        <f>'[6]2008-2009 VA Prog'!$H$16</f>
        <v>23</v>
      </c>
      <c r="D6" s="163">
        <f>'[6]2009-2010 VA Prog'!$H$16</f>
        <v>24</v>
      </c>
      <c r="E6" s="163">
        <f>'[6]2010-2011 VA Prog'!$H$16</f>
        <v>32</v>
      </c>
      <c r="F6" s="163">
        <f>'[6]2011-2012 VA Prog'!$H$16</f>
        <v>38</v>
      </c>
    </row>
    <row r="7" spans="1:6" s="164" customFormat="1" ht="14.25" customHeight="1" x14ac:dyDescent="0.2">
      <c r="A7" s="162" t="s">
        <v>184</v>
      </c>
      <c r="B7" s="163">
        <f>'[6]2007-2008 VA prog '!$H$15</f>
        <v>44</v>
      </c>
      <c r="C7" s="163">
        <f>'[6]2008-2009 VA Prog'!$H$15</f>
        <v>52</v>
      </c>
      <c r="D7" s="163">
        <f>'[6]2009-2010 VA Prog'!$H$15</f>
        <v>45</v>
      </c>
      <c r="E7" s="163">
        <f>'[6]2010-2011 VA Prog'!$H$15</f>
        <v>37</v>
      </c>
      <c r="F7" s="163">
        <f>'[6]2011-2012 VA Prog'!$H$15</f>
        <v>30</v>
      </c>
    </row>
    <row r="8" spans="1:6" s="164" customFormat="1" ht="14.25" customHeight="1" x14ac:dyDescent="0.2">
      <c r="A8" s="162" t="s">
        <v>158</v>
      </c>
      <c r="B8" s="163">
        <f>'[6]2007-2008 VA prog '!$H$12</f>
        <v>31</v>
      </c>
      <c r="C8" s="163">
        <f>'[6]2008-2009 VA Prog'!$H$12</f>
        <v>39</v>
      </c>
      <c r="D8" s="163">
        <f>'[6]2009-2010 VA Prog'!$H$12</f>
        <v>35</v>
      </c>
      <c r="E8" s="163">
        <f>'[6]2010-2011 VA Prog'!$H$12</f>
        <v>30</v>
      </c>
      <c r="F8" s="163">
        <f>'[6]2011-2012 VA Prog'!$H$12</f>
        <v>24</v>
      </c>
    </row>
    <row r="9" spans="1:6" s="164" customFormat="1" ht="14.25" customHeight="1" x14ac:dyDescent="0.2">
      <c r="A9" s="165" t="s">
        <v>164</v>
      </c>
      <c r="B9" s="163">
        <f>'[6]2007-2008 VA prog '!$H$3</f>
        <v>37</v>
      </c>
      <c r="C9" s="163">
        <f>'[6]2008-2009 VA Prog'!$H$3</f>
        <v>40</v>
      </c>
      <c r="D9" s="163">
        <f>'[6]2009-2010 VA Prog'!$H$3</f>
        <v>34</v>
      </c>
      <c r="E9" s="163">
        <f>'[6]2010-2011 VA Prog'!$H$3</f>
        <v>23</v>
      </c>
      <c r="F9" s="163">
        <f>'[6]2011-2012 VA Prog'!$H$3</f>
        <v>22</v>
      </c>
    </row>
    <row r="10" spans="1:6" s="164" customFormat="1" ht="14.25" customHeight="1" x14ac:dyDescent="0.2">
      <c r="A10" s="165" t="s">
        <v>180</v>
      </c>
      <c r="B10" s="163">
        <f>'[6]2007-2008 VA prog '!$H$4</f>
        <v>21</v>
      </c>
      <c r="C10" s="163">
        <f>'[6]2008-2009 VA Prog'!$H$4</f>
        <v>23</v>
      </c>
      <c r="D10" s="163">
        <f>'[6]2009-2010 VA Prog'!$H$4</f>
        <v>22</v>
      </c>
      <c r="E10" s="163">
        <f>'[6]2010-2011 VA Prog'!$H$4</f>
        <v>17</v>
      </c>
      <c r="F10" s="163">
        <f>'[6]2011-2012 VA Prog'!$H$4</f>
        <v>15</v>
      </c>
    </row>
    <row r="11" spans="1:6" s="164" customFormat="1" ht="14.25" customHeight="1" x14ac:dyDescent="0.2">
      <c r="A11" s="165" t="s">
        <v>117</v>
      </c>
      <c r="B11" s="163">
        <f>'[6]2007-2008 VA prog '!$H$9</f>
        <v>1</v>
      </c>
      <c r="C11" s="163">
        <f>'[6]2008-2009 VA Prog'!$H$9</f>
        <v>13</v>
      </c>
      <c r="D11" s="163">
        <f>'[6]2009-2010 VA Prog'!$H$9</f>
        <v>16</v>
      </c>
      <c r="E11" s="163">
        <f>'[6]2010-2011 VA Prog'!$H$9</f>
        <v>16</v>
      </c>
      <c r="F11" s="163">
        <f>'[6]2011-2012 VA Prog'!$H$9</f>
        <v>14</v>
      </c>
    </row>
    <row r="12" spans="1:6" s="164" customFormat="1" ht="14.25" customHeight="1" thickBot="1" x14ac:dyDescent="0.25">
      <c r="A12" s="162" t="s">
        <v>182</v>
      </c>
      <c r="B12" s="163">
        <f>'[6]2007-2008 VA prog '!$H$10</f>
        <v>0</v>
      </c>
      <c r="C12" s="163">
        <f>'[6]2008-2009 VA Prog'!$H$10</f>
        <v>0</v>
      </c>
      <c r="D12" s="163">
        <f>'[6]2009-2010 VA Prog'!$H$10</f>
        <v>0</v>
      </c>
      <c r="E12" s="163">
        <f>'[6]2010-2011 VA Prog'!$H$10</f>
        <v>0</v>
      </c>
      <c r="F12" s="163">
        <f>'[6]2011-2012 VA Prog'!$H$10</f>
        <v>0</v>
      </c>
    </row>
    <row r="13" spans="1:6" s="164" customFormat="1" ht="13.5" thickBot="1" x14ac:dyDescent="0.25">
      <c r="A13" s="156"/>
      <c r="B13" s="166">
        <f>SUM(B6:B12)</f>
        <v>144</v>
      </c>
      <c r="C13" s="166">
        <f>SUM(C6:C12)</f>
        <v>190</v>
      </c>
      <c r="D13" s="166">
        <f>SUM(D6:D12)</f>
        <v>176</v>
      </c>
      <c r="E13" s="166">
        <f>SUM(E6:E12)</f>
        <v>155</v>
      </c>
      <c r="F13" s="166">
        <f>SUM(F6:F12)</f>
        <v>143</v>
      </c>
    </row>
    <row r="14" spans="1:6" s="164" customFormat="1" ht="18.75" customHeight="1" thickBot="1" x14ac:dyDescent="0.25">
      <c r="A14" s="156"/>
      <c r="B14" s="167"/>
      <c r="C14" s="167"/>
      <c r="D14" s="167"/>
      <c r="E14" s="167"/>
      <c r="F14" s="167"/>
    </row>
    <row r="15" spans="1:6" s="164" customFormat="1" ht="18.75" customHeight="1" thickBot="1" x14ac:dyDescent="0.25">
      <c r="A15" s="399" t="s">
        <v>107</v>
      </c>
      <c r="B15" s="400"/>
      <c r="C15" s="400"/>
      <c r="D15" s="400"/>
      <c r="E15" s="400"/>
      <c r="F15" s="400"/>
    </row>
    <row r="16" spans="1:6" s="164" customFormat="1" ht="14.25" customHeight="1" x14ac:dyDescent="0.2">
      <c r="A16" s="162" t="s">
        <v>143</v>
      </c>
      <c r="B16" s="163">
        <f>'[6]2007-2008 VA prog '!$H$11</f>
        <v>0</v>
      </c>
      <c r="C16" s="163">
        <f>'[6]2008-2009 VA Prog'!$H$11</f>
        <v>10</v>
      </c>
      <c r="D16" s="163">
        <f>'[6]2009-2010 VA Prog'!$H$11</f>
        <v>35</v>
      </c>
      <c r="E16" s="163">
        <f>'[6]2010-2011 VA Prog'!$H$11</f>
        <v>31</v>
      </c>
      <c r="F16" s="163">
        <f>'[6]2011-2012 VA Prog'!$H$11</f>
        <v>29</v>
      </c>
    </row>
    <row r="17" spans="1:6" s="164" customFormat="1" ht="14.25" customHeight="1" x14ac:dyDescent="0.2">
      <c r="A17" s="162" t="s">
        <v>178</v>
      </c>
      <c r="B17" s="163">
        <f>'[6]2007-2008 VA prog '!$H$14</f>
        <v>24</v>
      </c>
      <c r="C17" s="163">
        <f>'[6]2008-2009 VA Prog'!$H$14</f>
        <v>28</v>
      </c>
      <c r="D17" s="163">
        <f>'[6]2009-2010 VA Prog'!$H$14</f>
        <v>32</v>
      </c>
      <c r="E17" s="163">
        <f>'[6]2010-2011 VA Prog'!$H$14</f>
        <v>29</v>
      </c>
      <c r="F17" s="163">
        <f>'[6]2011-2012 VA Prog'!$H$14</f>
        <v>29</v>
      </c>
    </row>
    <row r="18" spans="1:6" s="164" customFormat="1" ht="14.25" customHeight="1" x14ac:dyDescent="0.2">
      <c r="A18" s="162" t="s">
        <v>181</v>
      </c>
      <c r="B18" s="163">
        <f>'[6]2007-2008 VA prog '!$H$7</f>
        <v>3</v>
      </c>
      <c r="C18" s="163">
        <f>'[6]2008-2009 VA Prog'!$H$7</f>
        <v>1</v>
      </c>
      <c r="D18" s="163">
        <f>'[6]2009-2010 VA Prog'!$H$7</f>
        <v>25</v>
      </c>
      <c r="E18" s="163">
        <f>'[6]2010-2011 VA Prog'!$H$7</f>
        <v>20</v>
      </c>
      <c r="F18" s="163">
        <f>'[6]2011-2012 VA Prog'!$H$7</f>
        <v>25</v>
      </c>
    </row>
    <row r="19" spans="1:6" s="164" customFormat="1" ht="14.25" customHeight="1" x14ac:dyDescent="0.2">
      <c r="A19" s="162" t="s">
        <v>162</v>
      </c>
      <c r="B19" s="163">
        <f>'[6]2007-2008 VA prog '!$H$5</f>
        <v>23</v>
      </c>
      <c r="C19" s="163">
        <f>'[6]2008-2009 VA Prog'!$H$5</f>
        <v>28</v>
      </c>
      <c r="D19" s="163">
        <f>'[6]2009-2010 VA Prog'!$H$5</f>
        <v>28</v>
      </c>
      <c r="E19" s="163">
        <f>'[6]2010-2011 VA Prog'!$H$5</f>
        <v>20</v>
      </c>
      <c r="F19" s="163">
        <f>'[6]2011-2012 VA Prog'!$H$5</f>
        <v>21</v>
      </c>
    </row>
    <row r="20" spans="1:6" s="164" customFormat="1" ht="14.25" customHeight="1" x14ac:dyDescent="0.2">
      <c r="A20" s="162" t="s">
        <v>159</v>
      </c>
      <c r="B20" s="163">
        <f>'[6]2007-2008 VA prog '!$H$13</f>
        <v>11</v>
      </c>
      <c r="C20" s="163">
        <f>'[6]2008-2009 VA Prog'!$H$13</f>
        <v>12</v>
      </c>
      <c r="D20" s="163">
        <f>'[6]2009-2010 VA Prog'!$H$13</f>
        <v>14</v>
      </c>
      <c r="E20" s="163">
        <f>'[6]2010-2011 VA Prog'!$H$13</f>
        <v>14</v>
      </c>
      <c r="F20" s="163">
        <f>'[6]2011-2012 VA Prog'!$H$13</f>
        <v>14</v>
      </c>
    </row>
    <row r="21" spans="1:6" s="164" customFormat="1" ht="14.25" customHeight="1" x14ac:dyDescent="0.2">
      <c r="A21" s="165" t="s">
        <v>163</v>
      </c>
      <c r="B21" s="163">
        <f>'[6]2007-2008 VA prog '!$H$8</f>
        <v>30</v>
      </c>
      <c r="C21" s="163">
        <f>'[6]2008-2009 VA Prog'!$H$8</f>
        <v>30</v>
      </c>
      <c r="D21" s="163">
        <f>'[6]2009-2010 VA Prog'!$H$8</f>
        <v>18</v>
      </c>
      <c r="E21" s="163">
        <f>'[6]2010-2011 VA Prog'!$H$8</f>
        <v>14</v>
      </c>
      <c r="F21" s="163">
        <f>'[6]2011-2012 VA Prog'!$H$8</f>
        <v>14</v>
      </c>
    </row>
    <row r="22" spans="1:6" s="164" customFormat="1" ht="14.25" customHeight="1" thickBot="1" x14ac:dyDescent="0.25">
      <c r="A22" s="162" t="s">
        <v>97</v>
      </c>
      <c r="B22" s="163">
        <f>'[6]2007-2008 VA prog '!$H$6</f>
        <v>0</v>
      </c>
      <c r="C22" s="163">
        <f>'[6]2008-2009 VA Prog'!$H$6</f>
        <v>0</v>
      </c>
      <c r="D22" s="163">
        <f>'[6]2009-2010 VA Prog'!$H$6</f>
        <v>3</v>
      </c>
      <c r="E22" s="163">
        <f>'[6]2010-2011 VA Prog'!$H$6</f>
        <v>3</v>
      </c>
      <c r="F22" s="163">
        <f>'[6]2011-2012 VA Prog'!$H$6</f>
        <v>2</v>
      </c>
    </row>
    <row r="23" spans="1:6" s="164" customFormat="1" ht="13.5" thickBot="1" x14ac:dyDescent="0.25">
      <c r="A23" s="156"/>
      <c r="B23" s="166">
        <f>SUM(B16:B22)</f>
        <v>91</v>
      </c>
      <c r="C23" s="166">
        <f>SUM(C16:C22)</f>
        <v>109</v>
      </c>
      <c r="D23" s="166">
        <f>SUM(D16:D22)</f>
        <v>155</v>
      </c>
      <c r="E23" s="166">
        <f>SUM(E16:E22)</f>
        <v>131</v>
      </c>
      <c r="F23" s="166">
        <f>SUM(F16:F22)</f>
        <v>134</v>
      </c>
    </row>
    <row r="24" spans="1:6" s="164" customFormat="1" ht="18.75" customHeight="1" thickBot="1" x14ac:dyDescent="0.25">
      <c r="A24" s="156"/>
      <c r="B24" s="167"/>
      <c r="C24" s="167"/>
      <c r="D24" s="167"/>
      <c r="E24" s="167"/>
      <c r="F24" s="167"/>
    </row>
    <row r="25" spans="1:6" s="164" customFormat="1" ht="18.75" customHeight="1" thickBot="1" x14ac:dyDescent="0.25">
      <c r="A25" s="399" t="s">
        <v>109</v>
      </c>
      <c r="B25" s="400"/>
      <c r="C25" s="400"/>
      <c r="D25" s="400"/>
      <c r="E25" s="400"/>
      <c r="F25" s="400"/>
    </row>
    <row r="26" spans="1:6" s="164" customFormat="1" ht="15" customHeight="1" thickBot="1" x14ac:dyDescent="0.25">
      <c r="A26" s="162" t="s">
        <v>172</v>
      </c>
      <c r="B26" s="163">
        <f>'[6]2007-2008 VA prog '!$H$30</f>
        <v>88</v>
      </c>
      <c r="C26" s="163">
        <f>'[6]2008-2009 VA Prog'!$H$30</f>
        <v>62</v>
      </c>
      <c r="D26" s="163">
        <f>'[6]2009-2010 VA Prog'!$H$30</f>
        <v>0</v>
      </c>
      <c r="E26" s="163">
        <f>'[6]2010-2011 VA Prog'!$H$30</f>
        <v>0</v>
      </c>
      <c r="F26" s="163">
        <f>'[6]2011-2012 VA Prog'!$H$30</f>
        <v>0</v>
      </c>
    </row>
    <row r="27" spans="1:6" s="161" customFormat="1" ht="13.5" thickBot="1" x14ac:dyDescent="0.25">
      <c r="B27" s="166">
        <f>SUM(B26:B26)</f>
        <v>88</v>
      </c>
      <c r="C27" s="166">
        <f>SUM(C26:C26)</f>
        <v>62</v>
      </c>
      <c r="D27" s="166">
        <f>SUM(D26:D26)</f>
        <v>0</v>
      </c>
      <c r="E27" s="166">
        <f>SUM(E26:E26)</f>
        <v>0</v>
      </c>
      <c r="F27" s="166">
        <f>SUM(F26:F26)</f>
        <v>0</v>
      </c>
    </row>
    <row r="28" spans="1:6" s="161" customFormat="1" ht="13.5" thickBot="1" x14ac:dyDescent="0.25">
      <c r="B28" s="167"/>
      <c r="C28" s="167"/>
      <c r="D28" s="167"/>
      <c r="E28" s="167"/>
      <c r="F28" s="167"/>
    </row>
    <row r="29" spans="1:6" s="161" customFormat="1" ht="13.5" thickBot="1" x14ac:dyDescent="0.25">
      <c r="A29" s="399" t="s">
        <v>110</v>
      </c>
      <c r="B29" s="400"/>
      <c r="C29" s="400"/>
      <c r="D29" s="400"/>
      <c r="E29" s="400"/>
      <c r="F29" s="400"/>
    </row>
    <row r="30" spans="1:6" s="161" customFormat="1" ht="12.75" x14ac:dyDescent="0.2">
      <c r="A30" s="168" t="s">
        <v>160</v>
      </c>
      <c r="B30" s="169" t="s">
        <v>12</v>
      </c>
      <c r="C30" s="169" t="s">
        <v>106</v>
      </c>
      <c r="D30" s="160" t="s">
        <v>129</v>
      </c>
      <c r="E30" s="160" t="s">
        <v>98</v>
      </c>
      <c r="F30" s="160" t="s">
        <v>98</v>
      </c>
    </row>
    <row r="31" spans="1:6" s="161" customFormat="1" ht="12.75" x14ac:dyDescent="0.2">
      <c r="A31" s="171" t="s">
        <v>111</v>
      </c>
      <c r="B31" s="163">
        <f>B13</f>
        <v>144</v>
      </c>
      <c r="C31" s="163">
        <f>C13</f>
        <v>190</v>
      </c>
      <c r="D31" s="163">
        <f>D13</f>
        <v>176</v>
      </c>
      <c r="E31" s="163">
        <f>E13</f>
        <v>155</v>
      </c>
      <c r="F31" s="163">
        <f>F13</f>
        <v>143</v>
      </c>
    </row>
    <row r="32" spans="1:6" s="161" customFormat="1" ht="12.75" x14ac:dyDescent="0.2">
      <c r="A32" s="171" t="s">
        <v>112</v>
      </c>
      <c r="B32" s="163">
        <f>B23</f>
        <v>91</v>
      </c>
      <c r="C32" s="163">
        <f>C23</f>
        <v>109</v>
      </c>
      <c r="D32" s="163">
        <f>D23</f>
        <v>155</v>
      </c>
      <c r="E32" s="163">
        <f>E23</f>
        <v>131</v>
      </c>
      <c r="F32" s="163">
        <f>F23</f>
        <v>134</v>
      </c>
    </row>
    <row r="33" spans="1:7" s="161" customFormat="1" ht="13.5" thickBot="1" x14ac:dyDescent="0.25">
      <c r="A33" s="171" t="s">
        <v>113</v>
      </c>
      <c r="B33" s="163">
        <f>B27</f>
        <v>88</v>
      </c>
      <c r="C33" s="163">
        <f>C27</f>
        <v>62</v>
      </c>
      <c r="D33" s="163">
        <f>D27</f>
        <v>0</v>
      </c>
      <c r="E33" s="163">
        <f>E27</f>
        <v>0</v>
      </c>
      <c r="F33" s="163">
        <f>F27</f>
        <v>0</v>
      </c>
    </row>
    <row r="34" spans="1:7" s="164" customFormat="1" ht="18.75" customHeight="1" thickBot="1" x14ac:dyDescent="0.25">
      <c r="A34" s="172" t="s">
        <v>170</v>
      </c>
      <c r="B34" s="173">
        <f>SUM(B31:B33)</f>
        <v>323</v>
      </c>
      <c r="C34" s="173">
        <f>SUM(C31:C33)</f>
        <v>361</v>
      </c>
      <c r="D34" s="173">
        <f>SUM(D31:D33)</f>
        <v>331</v>
      </c>
      <c r="E34" s="173">
        <f>SUM(E31:E33)</f>
        <v>286</v>
      </c>
      <c r="F34" s="173">
        <f>SUM(F31:F33)</f>
        <v>277</v>
      </c>
    </row>
    <row r="35" spans="1:7" s="164" customFormat="1" ht="17.25" customHeight="1" x14ac:dyDescent="0.2">
      <c r="A35" s="156"/>
      <c r="B35" s="174"/>
      <c r="C35" s="174"/>
      <c r="D35" s="174"/>
      <c r="E35" s="174"/>
      <c r="F35" s="174"/>
    </row>
    <row r="36" spans="1:7" ht="17.25" customHeight="1" x14ac:dyDescent="0.2">
      <c r="A36" s="369" t="s">
        <v>225</v>
      </c>
      <c r="B36" s="369"/>
      <c r="C36" s="369"/>
      <c r="D36" s="369"/>
      <c r="E36" s="369"/>
      <c r="F36" s="369"/>
      <c r="G36" s="321"/>
    </row>
    <row r="37" spans="1:7" s="164" customFormat="1" ht="17.25" customHeight="1" x14ac:dyDescent="0.2">
      <c r="B37" s="167"/>
      <c r="C37" s="167"/>
      <c r="D37" s="167"/>
      <c r="E37" s="167"/>
      <c r="F37" s="167"/>
    </row>
    <row r="38" spans="1:7" s="161" customFormat="1" ht="12.75" x14ac:dyDescent="0.2">
      <c r="A38" s="409" t="s">
        <v>122</v>
      </c>
      <c r="B38" s="409"/>
      <c r="C38" s="409"/>
      <c r="D38" s="409"/>
      <c r="E38" s="409"/>
      <c r="F38" s="409"/>
    </row>
    <row r="39" spans="1:7" s="161" customFormat="1" ht="12.75" x14ac:dyDescent="0.2">
      <c r="A39" s="409"/>
      <c r="B39" s="409"/>
      <c r="C39" s="409"/>
      <c r="D39" s="409"/>
      <c r="E39" s="409"/>
      <c r="F39" s="409"/>
    </row>
    <row r="40" spans="1:7" ht="19.5" customHeight="1" x14ac:dyDescent="0.2">
      <c r="A40" s="409"/>
      <c r="B40" s="409"/>
      <c r="C40" s="409"/>
      <c r="D40" s="409"/>
      <c r="E40" s="409"/>
      <c r="F40" s="409"/>
    </row>
  </sheetData>
  <sortState ref="A10:G11">
    <sortCondition descending="1" ref="F10:F11"/>
  </sortState>
  <mergeCells count="8">
    <mergeCell ref="A29:F29"/>
    <mergeCell ref="A38:F40"/>
    <mergeCell ref="A15:F15"/>
    <mergeCell ref="A1:F1"/>
    <mergeCell ref="A2:F2"/>
    <mergeCell ref="A4:F4"/>
    <mergeCell ref="A25:F25"/>
    <mergeCell ref="A36:F36"/>
  </mergeCells>
  <phoneticPr fontId="2" type="noConversion"/>
  <pageMargins left="0.41" right="0.5" top="0.35" bottom="0.9" header="0.25" footer="0.25"/>
  <pageSetup scale="82" fitToHeight="42" orientation="portrait" horizontalDpi="4294967294" r:id="rId1"/>
  <headerFooter alignWithMargins="0">
    <oddFooter>&amp;RDivision/Bureau: Apprenticeship and Training
Document Name: Monthly Productivity Report
Date Revised: 12/7/2011
Document Owner: Shira Samaniego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zoomScale="85" zoomScaleNormal="85" workbookViewId="0">
      <selection activeCell="B3" sqref="B3"/>
    </sheetView>
  </sheetViews>
  <sheetFormatPr defaultColWidth="13.7109375" defaultRowHeight="14.25" customHeight="1" x14ac:dyDescent="0.2"/>
  <cols>
    <col min="1" max="1" width="21.42578125" style="29" customWidth="1"/>
    <col min="2" max="4" width="12.42578125" style="31" customWidth="1"/>
    <col min="5" max="6" width="12.42578125" style="28" customWidth="1"/>
    <col min="7" max="16384" width="13.7109375" style="28"/>
  </cols>
  <sheetData>
    <row r="1" spans="1:6" s="43" customFormat="1" ht="15" x14ac:dyDescent="0.2">
      <c r="A1" s="412" t="s">
        <v>103</v>
      </c>
      <c r="B1" s="412"/>
      <c r="C1" s="412"/>
      <c r="D1" s="412"/>
      <c r="E1" s="412"/>
      <c r="F1" s="412"/>
    </row>
    <row r="2" spans="1:6" s="43" customFormat="1" ht="15" x14ac:dyDescent="0.2">
      <c r="A2" s="411" t="s">
        <v>101</v>
      </c>
      <c r="B2" s="411"/>
      <c r="C2" s="411"/>
      <c r="D2" s="411"/>
      <c r="E2" s="411"/>
      <c r="F2" s="411"/>
    </row>
    <row r="3" spans="1:6" s="17" customFormat="1" ht="9.75" customHeight="1" thickBot="1" x14ac:dyDescent="0.25">
      <c r="A3" s="113" t="s">
        <v>146</v>
      </c>
      <c r="B3" s="113"/>
      <c r="C3" s="113"/>
      <c r="D3" s="113"/>
      <c r="E3" s="113"/>
      <c r="F3" s="113"/>
    </row>
    <row r="4" spans="1:6" s="158" customFormat="1" ht="18" customHeight="1" thickBot="1" x14ac:dyDescent="0.25">
      <c r="A4" s="399" t="s">
        <v>108</v>
      </c>
      <c r="B4" s="400"/>
      <c r="C4" s="400"/>
      <c r="D4" s="400"/>
      <c r="E4" s="400"/>
      <c r="F4" s="400"/>
    </row>
    <row r="5" spans="1:6" s="161" customFormat="1" ht="21" customHeight="1" x14ac:dyDescent="0.2">
      <c r="A5" s="159" t="s">
        <v>160</v>
      </c>
      <c r="B5" s="160" t="s">
        <v>12</v>
      </c>
      <c r="C5" s="160" t="s">
        <v>106</v>
      </c>
      <c r="D5" s="160" t="s">
        <v>129</v>
      </c>
      <c r="E5" s="160" t="s">
        <v>98</v>
      </c>
      <c r="F5" s="160" t="s">
        <v>190</v>
      </c>
    </row>
    <row r="6" spans="1:6" s="164" customFormat="1" ht="15" customHeight="1" x14ac:dyDescent="0.2">
      <c r="A6" s="162" t="s">
        <v>183</v>
      </c>
      <c r="B6" s="163">
        <f>'[6]2007-2008 VA appr'!$H$16</f>
        <v>42</v>
      </c>
      <c r="C6" s="163">
        <f>'[6]2008-2009 VA Appr'!$H$16</f>
        <v>150</v>
      </c>
      <c r="D6" s="163">
        <f>'[6]2009-2010 VA appr'!$H$16</f>
        <v>158</v>
      </c>
      <c r="E6" s="163">
        <f>'[6]2010-2011 va appr'!$H$16</f>
        <v>100</v>
      </c>
      <c r="F6" s="163">
        <f>'[6]2011-2012 va appr'!$H$16</f>
        <v>103</v>
      </c>
    </row>
    <row r="7" spans="1:6" s="164" customFormat="1" ht="15" customHeight="1" x14ac:dyDescent="0.2">
      <c r="A7" s="162" t="s">
        <v>180</v>
      </c>
      <c r="B7" s="163">
        <f>'[6]2007-2008 VA appr'!$H$4</f>
        <v>73</v>
      </c>
      <c r="C7" s="163">
        <f>'[6]2008-2009 VA Appr'!$H$4</f>
        <v>58</v>
      </c>
      <c r="D7" s="163">
        <f>'[6]2009-2010 VA appr'!$H$4</f>
        <v>72</v>
      </c>
      <c r="E7" s="163">
        <f>'[6]2010-2011 va appr'!$H$4</f>
        <v>52</v>
      </c>
      <c r="F7" s="163">
        <f>'[6]2011-2012 va appr'!$H$4</f>
        <v>30</v>
      </c>
    </row>
    <row r="8" spans="1:6" s="164" customFormat="1" ht="15" customHeight="1" x14ac:dyDescent="0.2">
      <c r="A8" s="162" t="s">
        <v>184</v>
      </c>
      <c r="B8" s="163">
        <f>'[6]2007-2008 VA appr'!$H$15</f>
        <v>43</v>
      </c>
      <c r="C8" s="163">
        <f>'[6]2008-2009 VA Appr'!$H$15</f>
        <v>30</v>
      </c>
      <c r="D8" s="163">
        <f>'[6]2009-2010 VA appr'!$H$15</f>
        <v>40</v>
      </c>
      <c r="E8" s="163">
        <f>'[6]2010-2011 va appr'!$H$15</f>
        <v>25</v>
      </c>
      <c r="F8" s="163">
        <f>'[6]2011-2012 va appr'!$H$15</f>
        <v>28</v>
      </c>
    </row>
    <row r="9" spans="1:6" s="164" customFormat="1" ht="15" customHeight="1" x14ac:dyDescent="0.2">
      <c r="A9" s="165" t="s">
        <v>117</v>
      </c>
      <c r="B9" s="163">
        <f>'[6]2007-2008 VA appr'!$H$9</f>
        <v>14</v>
      </c>
      <c r="C9" s="163">
        <f>'[6]2008-2009 VA Appr'!$H$9</f>
        <v>57</v>
      </c>
      <c r="D9" s="163">
        <f>'[6]2009-2010 VA appr'!$H$9</f>
        <v>44</v>
      </c>
      <c r="E9" s="163">
        <f>'[6]2010-2011 va appr'!$H$9</f>
        <v>35</v>
      </c>
      <c r="F9" s="163">
        <f>'[6]2011-2012 va appr'!$H$9</f>
        <v>25</v>
      </c>
    </row>
    <row r="10" spans="1:6" s="164" customFormat="1" ht="15" customHeight="1" x14ac:dyDescent="0.2">
      <c r="A10" s="165" t="s">
        <v>164</v>
      </c>
      <c r="B10" s="163">
        <f>'[6]2007-2008 VA appr'!$H$3</f>
        <v>55</v>
      </c>
      <c r="C10" s="163">
        <f>'[6]2008-2009 VA Appr'!$H$3</f>
        <v>63</v>
      </c>
      <c r="D10" s="163">
        <f>'[6]2009-2010 VA appr'!$H$3</f>
        <v>79</v>
      </c>
      <c r="E10" s="163">
        <f>'[6]2010-2011 va appr'!$H$3</f>
        <v>40</v>
      </c>
      <c r="F10" s="163">
        <f>'[6]2011-2012 va appr'!$H$3</f>
        <v>24</v>
      </c>
    </row>
    <row r="11" spans="1:6" s="164" customFormat="1" ht="15" customHeight="1" x14ac:dyDescent="0.2">
      <c r="A11" s="165" t="s">
        <v>158</v>
      </c>
      <c r="B11" s="163">
        <f>'[6]2007-2008 VA appr'!$H$12</f>
        <v>60</v>
      </c>
      <c r="C11" s="163">
        <f>'[6]2008-2009 VA Appr'!$H$12</f>
        <v>58</v>
      </c>
      <c r="D11" s="163">
        <f>'[6]2009-2010 VA appr'!$H$12</f>
        <v>43</v>
      </c>
      <c r="E11" s="163">
        <f>'[6]2010-2011 va appr'!$H$12</f>
        <v>21</v>
      </c>
      <c r="F11" s="163">
        <f>'[6]2011-2012 va appr'!$H$12</f>
        <v>14</v>
      </c>
    </row>
    <row r="12" spans="1:6" s="164" customFormat="1" ht="15" customHeight="1" thickBot="1" x14ac:dyDescent="0.25">
      <c r="A12" s="162" t="s">
        <v>182</v>
      </c>
      <c r="B12" s="163">
        <f>'[6]2007-2008 VA appr'!$H$10</f>
        <v>0</v>
      </c>
      <c r="C12" s="163">
        <f>'[6]2008-2009 VA Appr'!$H$10</f>
        <v>0</v>
      </c>
      <c r="D12" s="163">
        <f>'[6]2009-2010 VA appr'!$H$10</f>
        <v>0</v>
      </c>
      <c r="E12" s="163">
        <f>'[6]2010-2011 va appr'!$H$10</f>
        <v>0</v>
      </c>
      <c r="F12" s="163">
        <f>'[6]2011-2012 va appr'!$H$10</f>
        <v>0</v>
      </c>
    </row>
    <row r="13" spans="1:6" s="164" customFormat="1" ht="18.75" customHeight="1" thickBot="1" x14ac:dyDescent="0.25">
      <c r="A13" s="156"/>
      <c r="B13" s="166">
        <f>SUM(B6:B12)</f>
        <v>287</v>
      </c>
      <c r="C13" s="166">
        <f>SUM(C6:C12)</f>
        <v>416</v>
      </c>
      <c r="D13" s="166">
        <f>SUM(D6:D12)</f>
        <v>436</v>
      </c>
      <c r="E13" s="166">
        <f>SUM(E6:E12)</f>
        <v>273</v>
      </c>
      <c r="F13" s="166">
        <f>SUM(F6:F12)</f>
        <v>224</v>
      </c>
    </row>
    <row r="14" spans="1:6" s="164" customFormat="1" ht="18.75" customHeight="1" thickBot="1" x14ac:dyDescent="0.25">
      <c r="A14" s="156"/>
      <c r="B14" s="167"/>
      <c r="C14" s="167"/>
      <c r="D14" s="167"/>
      <c r="E14" s="167"/>
      <c r="F14" s="167"/>
    </row>
    <row r="15" spans="1:6" s="164" customFormat="1" ht="18.75" customHeight="1" thickBot="1" x14ac:dyDescent="0.25">
      <c r="A15" s="399" t="s">
        <v>107</v>
      </c>
      <c r="B15" s="400"/>
      <c r="C15" s="400"/>
      <c r="D15" s="400"/>
      <c r="E15" s="400"/>
      <c r="F15" s="400"/>
    </row>
    <row r="16" spans="1:6" s="164" customFormat="1" ht="15" customHeight="1" x14ac:dyDescent="0.2">
      <c r="A16" s="162" t="s">
        <v>178</v>
      </c>
      <c r="B16" s="163">
        <f>'[6]2007-2008 VA appr'!$H$14</f>
        <v>38</v>
      </c>
      <c r="C16" s="163">
        <f>'[6]2008-2009 VA Appr'!$H$14</f>
        <v>57</v>
      </c>
      <c r="D16" s="163">
        <f>'[6]2009-2010 VA appr'!$H$14</f>
        <v>90</v>
      </c>
      <c r="E16" s="163">
        <f>'[6]2010-2011 va appr'!$H$14</f>
        <v>68</v>
      </c>
      <c r="F16" s="163">
        <f>'[6]2011-2012 va appr'!$H$14</f>
        <v>63</v>
      </c>
    </row>
    <row r="17" spans="1:6" s="164" customFormat="1" ht="15" customHeight="1" x14ac:dyDescent="0.2">
      <c r="A17" s="162" t="s">
        <v>163</v>
      </c>
      <c r="B17" s="163">
        <f>'[6]2007-2008 VA appr'!$H$8</f>
        <v>124</v>
      </c>
      <c r="C17" s="163">
        <f>'[6]2008-2009 VA Appr'!$H$8</f>
        <v>137</v>
      </c>
      <c r="D17" s="163">
        <f>'[6]2009-2010 VA appr'!$H$8</f>
        <v>156</v>
      </c>
      <c r="E17" s="163">
        <f>'[6]2010-2011 va appr'!$H$8</f>
        <v>52</v>
      </c>
      <c r="F17" s="163">
        <f>'[6]2011-2012 va appr'!$H$8</f>
        <v>47</v>
      </c>
    </row>
    <row r="18" spans="1:6" s="164" customFormat="1" ht="15" customHeight="1" x14ac:dyDescent="0.2">
      <c r="A18" s="162" t="s">
        <v>162</v>
      </c>
      <c r="B18" s="163">
        <f>'[6]2007-2008 VA appr'!$H$5</f>
        <v>56</v>
      </c>
      <c r="C18" s="163">
        <f>'[6]2008-2009 VA Appr'!$H$5</f>
        <v>77</v>
      </c>
      <c r="D18" s="163">
        <f>'[6]2009-2010 VA appr'!$H$5</f>
        <v>72</v>
      </c>
      <c r="E18" s="163">
        <f>'[6]2010-2011 va appr'!$H$5</f>
        <v>40</v>
      </c>
      <c r="F18" s="163">
        <f>'[6]2011-2012 va appr'!$H$5</f>
        <v>37</v>
      </c>
    </row>
    <row r="19" spans="1:6" s="164" customFormat="1" ht="15" customHeight="1" x14ac:dyDescent="0.2">
      <c r="A19" s="162" t="s">
        <v>143</v>
      </c>
      <c r="B19" s="163">
        <f>'[6]2007-2008 VA appr'!$H$11</f>
        <v>0</v>
      </c>
      <c r="C19" s="163">
        <f>'[6]2008-2009 VA Appr'!$H$11</f>
        <v>6</v>
      </c>
      <c r="D19" s="163">
        <f>'[6]2009-2010 VA appr'!$H$11</f>
        <v>37</v>
      </c>
      <c r="E19" s="163">
        <f>'[6]2010-2011 va appr'!$H$11</f>
        <v>25</v>
      </c>
      <c r="F19" s="163">
        <f>'[6]2011-2012 va appr'!$H$11</f>
        <v>30</v>
      </c>
    </row>
    <row r="20" spans="1:6" s="164" customFormat="1" ht="15" customHeight="1" x14ac:dyDescent="0.2">
      <c r="A20" s="162" t="s">
        <v>181</v>
      </c>
      <c r="B20" s="163">
        <f>'[6]2007-2008 VA appr'!$H$7</f>
        <v>0</v>
      </c>
      <c r="C20" s="163">
        <f>'[6]2008-2009 VA Appr'!$H$7</f>
        <v>0</v>
      </c>
      <c r="D20" s="163">
        <f>'[6]2009-2010 VA appr'!$H$7</f>
        <v>27</v>
      </c>
      <c r="E20" s="163">
        <f>'[6]2010-2011 va appr'!$H$7</f>
        <v>13</v>
      </c>
      <c r="F20" s="163">
        <f>'[6]2011-2012 va appr'!$H$7</f>
        <v>12</v>
      </c>
    </row>
    <row r="21" spans="1:6" s="164" customFormat="1" ht="15" customHeight="1" x14ac:dyDescent="0.2">
      <c r="A21" s="165" t="s">
        <v>159</v>
      </c>
      <c r="B21" s="163">
        <f>'[6]2007-2008 VA appr'!$H$13</f>
        <v>5</v>
      </c>
      <c r="C21" s="163">
        <f>'[6]2008-2009 VA Appr'!$H$13</f>
        <v>7</v>
      </c>
      <c r="D21" s="163">
        <f>'[6]2009-2010 VA appr'!$H$13</f>
        <v>7</v>
      </c>
      <c r="E21" s="163">
        <f>'[6]2010-2011 va appr'!$H$13</f>
        <v>8</v>
      </c>
      <c r="F21" s="163">
        <f>'[6]2011-2012 va appr'!$H$13</f>
        <v>3</v>
      </c>
    </row>
    <row r="22" spans="1:6" s="164" customFormat="1" ht="15" customHeight="1" thickBot="1" x14ac:dyDescent="0.25">
      <c r="A22" s="162" t="s">
        <v>97</v>
      </c>
      <c r="B22" s="163">
        <f>'[6]2007-2008 VA appr'!$H$6</f>
        <v>0</v>
      </c>
      <c r="C22" s="163">
        <f>'[6]2008-2009 VA Appr'!$H$6</f>
        <v>0</v>
      </c>
      <c r="D22" s="163">
        <f>'[6]2009-2010 VA appr'!$H$6</f>
        <v>2</v>
      </c>
      <c r="E22" s="163">
        <f>'[6]2010-2011 va appr'!$H$6</f>
        <v>1</v>
      </c>
      <c r="F22" s="163">
        <f>'[6]2011-2012 va appr'!$H$6</f>
        <v>0</v>
      </c>
    </row>
    <row r="23" spans="1:6" s="164" customFormat="1" ht="18.75" customHeight="1" thickBot="1" x14ac:dyDescent="0.25">
      <c r="A23" s="156"/>
      <c r="B23" s="166">
        <f>SUM(B16:B22)</f>
        <v>223</v>
      </c>
      <c r="C23" s="166">
        <f>SUM(C16:C22)</f>
        <v>284</v>
      </c>
      <c r="D23" s="166">
        <f>SUM(D16:D22)</f>
        <v>391</v>
      </c>
      <c r="E23" s="166">
        <f>SUM(E16:E22)</f>
        <v>207</v>
      </c>
      <c r="F23" s="166">
        <f>SUM(F16:F22)</f>
        <v>192</v>
      </c>
    </row>
    <row r="24" spans="1:6" s="164" customFormat="1" ht="18.75" customHeight="1" thickBot="1" x14ac:dyDescent="0.25">
      <c r="A24" s="156"/>
      <c r="B24" s="167"/>
      <c r="C24" s="167"/>
      <c r="D24" s="167"/>
      <c r="E24" s="167"/>
      <c r="F24" s="167"/>
    </row>
    <row r="25" spans="1:6" s="164" customFormat="1" ht="18.75" customHeight="1" thickBot="1" x14ac:dyDescent="0.25">
      <c r="A25" s="399" t="s">
        <v>109</v>
      </c>
      <c r="B25" s="400"/>
      <c r="C25" s="400"/>
      <c r="D25" s="400"/>
      <c r="E25" s="400"/>
      <c r="F25" s="400"/>
    </row>
    <row r="26" spans="1:6" s="164" customFormat="1" ht="18.75" customHeight="1" thickBot="1" x14ac:dyDescent="0.25">
      <c r="A26" s="162" t="s">
        <v>172</v>
      </c>
      <c r="B26" s="163">
        <f>'[6]2007-2008 VA appr'!$H$30</f>
        <v>199</v>
      </c>
      <c r="C26" s="163">
        <f>'[6]2008-2009 VA Appr'!$H$28</f>
        <v>145</v>
      </c>
      <c r="D26" s="163">
        <f>'[6]2009-2010 VA appr'!$H$25</f>
        <v>0</v>
      </c>
      <c r="E26" s="163">
        <f>'[6]2010-2011 va appr'!$H$22</f>
        <v>0</v>
      </c>
      <c r="F26" s="163">
        <f>'[6]2011-2012 va appr'!$H$22</f>
        <v>0</v>
      </c>
    </row>
    <row r="27" spans="1:6" s="161" customFormat="1" ht="13.5" thickBot="1" x14ac:dyDescent="0.25">
      <c r="B27" s="166">
        <f>SUM(B26:B26)</f>
        <v>199</v>
      </c>
      <c r="C27" s="166">
        <f>SUM(C26:C26)</f>
        <v>145</v>
      </c>
      <c r="D27" s="166">
        <f>SUM(D26:D26)</f>
        <v>0</v>
      </c>
      <c r="E27" s="166">
        <f>SUM(E26:E26)</f>
        <v>0</v>
      </c>
      <c r="F27" s="166">
        <f>SUM(F26:F26)</f>
        <v>0</v>
      </c>
    </row>
    <row r="28" spans="1:6" s="161" customFormat="1" ht="13.5" thickBot="1" x14ac:dyDescent="0.25">
      <c r="B28" s="167"/>
      <c r="C28" s="167"/>
      <c r="D28" s="167"/>
      <c r="E28" s="167"/>
      <c r="F28" s="167"/>
    </row>
    <row r="29" spans="1:6" s="161" customFormat="1" ht="13.5" thickBot="1" x14ac:dyDescent="0.25">
      <c r="A29" s="399" t="s">
        <v>110</v>
      </c>
      <c r="B29" s="400"/>
      <c r="C29" s="400"/>
      <c r="D29" s="400"/>
      <c r="E29" s="400"/>
      <c r="F29" s="400"/>
    </row>
    <row r="30" spans="1:6" s="161" customFormat="1" ht="12.75" x14ac:dyDescent="0.2">
      <c r="A30" s="168" t="s">
        <v>160</v>
      </c>
      <c r="B30" s="169" t="s">
        <v>12</v>
      </c>
      <c r="C30" s="169" t="s">
        <v>106</v>
      </c>
      <c r="D30" s="160" t="s">
        <v>129</v>
      </c>
      <c r="E30" s="160" t="s">
        <v>98</v>
      </c>
      <c r="F30" s="160" t="s">
        <v>98</v>
      </c>
    </row>
    <row r="31" spans="1:6" s="161" customFormat="1" ht="12.75" x14ac:dyDescent="0.2">
      <c r="A31" s="171" t="s">
        <v>111</v>
      </c>
      <c r="B31" s="163">
        <f>B13</f>
        <v>287</v>
      </c>
      <c r="C31" s="163">
        <f>C13</f>
        <v>416</v>
      </c>
      <c r="D31" s="163">
        <f>D13</f>
        <v>436</v>
      </c>
      <c r="E31" s="163">
        <f>E13</f>
        <v>273</v>
      </c>
      <c r="F31" s="163">
        <f>F13</f>
        <v>224</v>
      </c>
    </row>
    <row r="32" spans="1:6" s="161" customFormat="1" ht="12.75" x14ac:dyDescent="0.2">
      <c r="A32" s="171" t="s">
        <v>112</v>
      </c>
      <c r="B32" s="163">
        <f>B23</f>
        <v>223</v>
      </c>
      <c r="C32" s="163">
        <f>C23</f>
        <v>284</v>
      </c>
      <c r="D32" s="163">
        <f>D23</f>
        <v>391</v>
      </c>
      <c r="E32" s="163">
        <f>E23</f>
        <v>207</v>
      </c>
      <c r="F32" s="163">
        <f>F23</f>
        <v>192</v>
      </c>
    </row>
    <row r="33" spans="1:7" s="161" customFormat="1" ht="13.5" thickBot="1" x14ac:dyDescent="0.25">
      <c r="A33" s="171" t="s">
        <v>113</v>
      </c>
      <c r="B33" s="163">
        <f>B27</f>
        <v>199</v>
      </c>
      <c r="C33" s="163">
        <f>C27</f>
        <v>145</v>
      </c>
      <c r="D33" s="163">
        <f>D27</f>
        <v>0</v>
      </c>
      <c r="E33" s="163">
        <f>E27</f>
        <v>0</v>
      </c>
      <c r="F33" s="163">
        <f>F27</f>
        <v>0</v>
      </c>
    </row>
    <row r="34" spans="1:7" s="164" customFormat="1" ht="18.75" customHeight="1" thickBot="1" x14ac:dyDescent="0.25">
      <c r="A34" s="172" t="s">
        <v>170</v>
      </c>
      <c r="B34" s="173">
        <f>SUM(B31:B33)</f>
        <v>709</v>
      </c>
      <c r="C34" s="173">
        <f>SUM(C31:C33)</f>
        <v>845</v>
      </c>
      <c r="D34" s="173">
        <f>SUM(D31:D33)</f>
        <v>827</v>
      </c>
      <c r="E34" s="173">
        <f>SUM(E31:E33)</f>
        <v>480</v>
      </c>
      <c r="F34" s="173">
        <f>SUM(F31:F33)</f>
        <v>416</v>
      </c>
    </row>
    <row r="35" spans="1:7" s="164" customFormat="1" ht="17.25" customHeight="1" x14ac:dyDescent="0.2">
      <c r="A35" s="156"/>
      <c r="B35" s="174"/>
      <c r="C35" s="174"/>
      <c r="D35" s="174"/>
      <c r="E35" s="174"/>
      <c r="F35" s="174"/>
    </row>
    <row r="36" spans="1:7" ht="17.25" customHeight="1" x14ac:dyDescent="0.2">
      <c r="A36" s="369" t="s">
        <v>225</v>
      </c>
      <c r="B36" s="369"/>
      <c r="C36" s="369"/>
      <c r="D36" s="369"/>
      <c r="E36" s="369"/>
      <c r="F36" s="369"/>
      <c r="G36" s="321"/>
    </row>
    <row r="37" spans="1:7" s="127" customFormat="1" ht="15" x14ac:dyDescent="0.2">
      <c r="A37" s="29"/>
      <c r="B37" s="31"/>
      <c r="C37" s="31"/>
      <c r="D37" s="31"/>
      <c r="E37" s="28"/>
      <c r="F37" s="28"/>
    </row>
    <row r="38" spans="1:7" ht="14.25" customHeight="1" x14ac:dyDescent="0.2">
      <c r="A38" s="409" t="s">
        <v>136</v>
      </c>
      <c r="B38" s="409"/>
      <c r="C38" s="409"/>
      <c r="D38" s="409"/>
      <c r="E38" s="409"/>
      <c r="F38" s="409"/>
    </row>
    <row r="39" spans="1:7" ht="25.5" customHeight="1" x14ac:dyDescent="0.2">
      <c r="A39" s="409"/>
      <c r="B39" s="409"/>
      <c r="C39" s="409"/>
      <c r="D39" s="409"/>
      <c r="E39" s="409"/>
      <c r="F39" s="409"/>
    </row>
    <row r="40" spans="1:7" ht="29.25" customHeight="1" x14ac:dyDescent="0.2"/>
  </sheetData>
  <sortState ref="A6:G11">
    <sortCondition descending="1" ref="F6:F11"/>
  </sortState>
  <mergeCells count="8">
    <mergeCell ref="A29:F29"/>
    <mergeCell ref="A38:F39"/>
    <mergeCell ref="A1:F1"/>
    <mergeCell ref="A2:F2"/>
    <mergeCell ref="A4:F4"/>
    <mergeCell ref="A15:F15"/>
    <mergeCell ref="A25:F25"/>
    <mergeCell ref="A36:F36"/>
  </mergeCells>
  <phoneticPr fontId="0" type="noConversion"/>
  <pageMargins left="0.41" right="0.5" top="0.35" bottom="0.9" header="0.25" footer="0.25"/>
  <pageSetup scale="82" fitToHeight="42" orientation="portrait" r:id="rId1"/>
  <headerFooter alignWithMargins="0">
    <oddFooter>&amp;RDivision/Bureau: Apprenticeship and Training
Document Name: Monthly Productivity Report
Date Revised: 12/7/2011
Document Owner: Shira Samaniego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0"/>
  <sheetViews>
    <sheetView topLeftCell="A16" zoomScale="90" zoomScaleNormal="90" workbookViewId="0">
      <selection activeCell="B3" sqref="B3"/>
    </sheetView>
  </sheetViews>
  <sheetFormatPr defaultColWidth="8.7109375" defaultRowHeight="12" x14ac:dyDescent="0.2"/>
  <cols>
    <col min="1" max="1" width="20.42578125" style="46" customWidth="1"/>
    <col min="2" max="2" width="4.85546875" style="46" bestFit="1" customWidth="1"/>
    <col min="3" max="3" width="4.140625" style="46" bestFit="1" customWidth="1"/>
    <col min="4" max="4" width="4.85546875" style="46" bestFit="1" customWidth="1"/>
    <col min="5" max="5" width="4.140625" style="46" bestFit="1" customWidth="1"/>
    <col min="6" max="6" width="4.85546875" style="46" bestFit="1" customWidth="1"/>
    <col min="7" max="7" width="4.140625" style="46" bestFit="1" customWidth="1"/>
    <col min="8" max="8" width="4.85546875" style="46" bestFit="1" customWidth="1"/>
    <col min="9" max="9" width="4.140625" style="46" bestFit="1" customWidth="1"/>
    <col min="10" max="10" width="4.85546875" style="46" bestFit="1" customWidth="1"/>
    <col min="11" max="11" width="4.140625" style="46" bestFit="1" customWidth="1"/>
    <col min="12" max="16384" width="8.7109375" style="46"/>
  </cols>
  <sheetData>
    <row r="1" spans="1:43" ht="21.75" customHeight="1" x14ac:dyDescent="0.2">
      <c r="A1" s="415" t="s">
        <v>23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</row>
    <row r="2" spans="1:43" x14ac:dyDescent="0.2">
      <c r="A2" s="416" t="s">
        <v>108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</row>
    <row r="3" spans="1:43" s="143" customFormat="1" ht="24" customHeight="1" x14ac:dyDescent="0.2">
      <c r="A3" s="140" t="s">
        <v>138</v>
      </c>
      <c r="B3" s="413" t="s">
        <v>24</v>
      </c>
      <c r="C3" s="413"/>
      <c r="D3" s="413" t="s">
        <v>25</v>
      </c>
      <c r="E3" s="413"/>
      <c r="F3" s="413" t="s">
        <v>26</v>
      </c>
      <c r="G3" s="413"/>
      <c r="H3" s="413" t="s">
        <v>27</v>
      </c>
      <c r="I3" s="413"/>
      <c r="J3" s="413" t="s">
        <v>193</v>
      </c>
      <c r="K3" s="413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</row>
    <row r="4" spans="1:43" s="143" customFormat="1" ht="14.25" customHeight="1" x14ac:dyDescent="0.2">
      <c r="A4" s="141"/>
      <c r="B4" s="144" t="s">
        <v>139</v>
      </c>
      <c r="C4" s="144" t="s">
        <v>140</v>
      </c>
      <c r="D4" s="144" t="s">
        <v>139</v>
      </c>
      <c r="E4" s="144" t="s">
        <v>140</v>
      </c>
      <c r="F4" s="144" t="s">
        <v>139</v>
      </c>
      <c r="G4" s="144" t="s">
        <v>140</v>
      </c>
      <c r="H4" s="144" t="s">
        <v>139</v>
      </c>
      <c r="I4" s="144" t="s">
        <v>140</v>
      </c>
      <c r="J4" s="144" t="s">
        <v>139</v>
      </c>
      <c r="K4" s="144" t="s">
        <v>140</v>
      </c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</row>
    <row r="5" spans="1:43" ht="14.25" customHeight="1" x14ac:dyDescent="0.2">
      <c r="A5" s="146" t="s">
        <v>184</v>
      </c>
      <c r="B5" s="146">
        <f>SUM('[6]2007-2008 apply va new programs'!$B$16:$H$16)</f>
        <v>3</v>
      </c>
      <c r="C5" s="146">
        <f>SUM('[6]2007-2008 apply va new prog (o)'!$B$16:$H$16)</f>
        <v>0</v>
      </c>
      <c r="D5" s="146">
        <f>SUM('[6]2008-2009 apply va new programs'!$B$16:$H$16)</f>
        <v>6</v>
      </c>
      <c r="E5" s="146">
        <f>SUM('[6]2008-2009 apply va new prog (o)'!$B$16:$H$16)</f>
        <v>0</v>
      </c>
      <c r="F5" s="146">
        <f>SUM('[6]2009-2010 apply va new programs'!$B$16:$H$16)</f>
        <v>3</v>
      </c>
      <c r="G5" s="146">
        <f>SUM('[6]2009-2010 apply va new prog (o)'!$B$16:$H$16)</f>
        <v>0</v>
      </c>
      <c r="H5" s="146">
        <f>SUM('[6]2010-2011 apply va new programs'!$B$16:$H$16)</f>
        <v>1</v>
      </c>
      <c r="I5" s="146">
        <f>SUM('[6]2010-2011 apply va new prog (o)'!$B$16:$H$16)</f>
        <v>0</v>
      </c>
      <c r="J5" s="146">
        <f>SUM('[6]2011-2012 apply va new prog'!$B$16:$H$16)</f>
        <v>3</v>
      </c>
      <c r="K5" s="146">
        <f>SUM('[6]2011-2012 apply va new prog (o)'!$B$16:$H$16)</f>
        <v>0</v>
      </c>
    </row>
    <row r="6" spans="1:43" ht="14.25" customHeight="1" x14ac:dyDescent="0.2">
      <c r="A6" s="146" t="s">
        <v>180</v>
      </c>
      <c r="B6" s="146">
        <f>SUM('[6]2007-2008 apply va new programs'!$B$5:$H$5)</f>
        <v>1</v>
      </c>
      <c r="C6" s="146">
        <f>SUM('[6]2007-2008 apply va new prog (o)'!$B$5:$H$5)</f>
        <v>0</v>
      </c>
      <c r="D6" s="146">
        <f>SUM('[6]2008-2009 apply va new programs'!$B$5:$H$5)</f>
        <v>4</v>
      </c>
      <c r="E6" s="146">
        <f>SUM('[6]2008-2009 apply va new prog (o)'!$B$5:$H$5)</f>
        <v>0</v>
      </c>
      <c r="F6" s="146">
        <f>SUM('[6]2009-2010 apply va new programs'!$B$5:$H$5)</f>
        <v>2</v>
      </c>
      <c r="G6" s="146">
        <f>SUM('[6]2009-2010 apply va new prog (o)'!$B$5:$H$5)</f>
        <v>1</v>
      </c>
      <c r="H6" s="146">
        <f>SUM('[6]2010-2011 apply va new programs'!$B$5:$H$5)</f>
        <v>0</v>
      </c>
      <c r="I6" s="146">
        <f>SUM('[6]2010-2011 apply va new prog (o)'!$B$5:$H$5)</f>
        <v>0</v>
      </c>
      <c r="J6" s="146">
        <f>SUM('[6]2011-2012 apply va new prog'!$B$5:$H$5)</f>
        <v>2</v>
      </c>
      <c r="K6" s="146">
        <f>SUM('[6]2011-2012 apply va new prog (o)'!$B$5:$H$5)</f>
        <v>0</v>
      </c>
    </row>
    <row r="7" spans="1:43" ht="14.25" customHeight="1" x14ac:dyDescent="0.2">
      <c r="A7" s="146" t="s">
        <v>158</v>
      </c>
      <c r="B7" s="146">
        <f>SUM('[6]2007-2008 apply va new programs'!$B$13:$H$13)</f>
        <v>2</v>
      </c>
      <c r="C7" s="146">
        <f>SUM('[6]2007-2008 apply va new prog (o)'!$B$13:$H$13)</f>
        <v>0</v>
      </c>
      <c r="D7" s="146">
        <f>SUM('[6]2008-2009 apply va new programs'!$B$13:$H$13)</f>
        <v>2</v>
      </c>
      <c r="E7" s="146">
        <f>SUM('[6]2008-2009 apply va new prog (o)'!$B$13:$H$13)</f>
        <v>0</v>
      </c>
      <c r="F7" s="146">
        <f>SUM('[6]2009-2010 apply va new programs'!$B$13:$H$13)</f>
        <v>0</v>
      </c>
      <c r="G7" s="146">
        <f>SUM('[6]2009-2010 apply va new prog (o)'!$B$13:$H$13)</f>
        <v>0</v>
      </c>
      <c r="H7" s="146">
        <f>SUM('[6]2010-2011 apply va new programs'!$B$13:$H$13)</f>
        <v>1</v>
      </c>
      <c r="I7" s="146">
        <f>SUM('[6]2010-2011 apply va new prog (o)'!$B$13:$H$13)</f>
        <v>0</v>
      </c>
      <c r="J7" s="146">
        <f>SUM('[6]2011-2012 apply va new prog'!$B$13:$H$13)</f>
        <v>2</v>
      </c>
      <c r="K7" s="146">
        <f>SUM('[6]2011-2012 apply va new prog (o)'!$B$13:$H$13)</f>
        <v>0</v>
      </c>
    </row>
    <row r="8" spans="1:43" ht="14.25" customHeight="1" x14ac:dyDescent="0.2">
      <c r="A8" s="146" t="s">
        <v>117</v>
      </c>
      <c r="B8" s="146">
        <f>SUM('[6]2007-2008 apply va new programs'!$B$10:$H$10)</f>
        <v>0</v>
      </c>
      <c r="C8" s="146">
        <f>SUM('[6]2007-2008 apply va new prog (o)'!$B$10:$H$10)</f>
        <v>0</v>
      </c>
      <c r="D8" s="146">
        <f>SUM('[6]2008-2009 apply va new programs'!$B$10:$H$10)</f>
        <v>0</v>
      </c>
      <c r="E8" s="146">
        <f>SUM('[6]2008-2009 apply va new prog (o)'!$B$10:$H$10)</f>
        <v>1</v>
      </c>
      <c r="F8" s="146">
        <f>SUM('[6]2009-2010 apply va new programs'!$B$11:$H$11)</f>
        <v>1</v>
      </c>
      <c r="G8" s="146">
        <f>SUM('[6]2009-2010 apply va new prog (o)'!$B$10:$H$10)</f>
        <v>0</v>
      </c>
      <c r="H8" s="146">
        <f>SUM('[6]2010-2011 apply va new programs'!$B$10:$H$10)</f>
        <v>1</v>
      </c>
      <c r="I8" s="146">
        <f>SUM('[6]2010-2011 apply va new prog (o)'!$B$10:$H$10)</f>
        <v>1</v>
      </c>
      <c r="J8" s="146">
        <f>SUM('[6]2011-2012 apply va new prog'!$B$10:$H$10)</f>
        <v>1</v>
      </c>
      <c r="K8" s="146">
        <f>SUM('[6]2011-2012 apply va new prog (o)'!$B$10:$H$10)</f>
        <v>0</v>
      </c>
    </row>
    <row r="9" spans="1:43" ht="14.25" customHeight="1" x14ac:dyDescent="0.2">
      <c r="A9" s="146" t="s">
        <v>183</v>
      </c>
      <c r="B9" s="146">
        <f>SUM('[6]2007-2008 apply va new programs'!$B$17:$H$17)</f>
        <v>3</v>
      </c>
      <c r="C9" s="146">
        <f>SUM('[6]2007-2008 apply va new prog (o)'!$B$17:$H$17)</f>
        <v>0</v>
      </c>
      <c r="D9" s="146">
        <f>SUM('[6]2008-2009 apply va new programs'!$B$17:$H$17)</f>
        <v>3</v>
      </c>
      <c r="E9" s="146">
        <f>SUM('[6]2008-2009 apply va new prog (o)'!$B$17:$H$17)</f>
        <v>0</v>
      </c>
      <c r="F9" s="146">
        <f>SUM('[6]2009-2010 apply va new programs'!$B$17:$H$17)</f>
        <v>1</v>
      </c>
      <c r="G9" s="146">
        <f>SUM('[6]2009-2010 apply va new prog (o)'!$B$17:$H$17)</f>
        <v>0</v>
      </c>
      <c r="H9" s="146">
        <f>SUM('[6]2010-2011 apply va new programs'!$B$17:$H$17)</f>
        <v>3</v>
      </c>
      <c r="I9" s="146">
        <f>SUM('[6]2010-2011 apply va new prog (o)'!$B$17:$H$17)</f>
        <v>0</v>
      </c>
      <c r="J9" s="146">
        <f>SUM('[6]2011-2012 apply va new prog'!$B$17:$H$17)</f>
        <v>1</v>
      </c>
      <c r="K9" s="146">
        <f>SUM('[6]2011-2012 apply va new prog (o)'!$B$17:$H$17)</f>
        <v>0</v>
      </c>
    </row>
    <row r="10" spans="1:43" ht="14.25" customHeight="1" x14ac:dyDescent="0.2">
      <c r="A10" s="146" t="s">
        <v>164</v>
      </c>
      <c r="B10" s="146">
        <f>SUM('[6]2007-2008 apply va new programs'!$B$4:$H$4)</f>
        <v>0</v>
      </c>
      <c r="C10" s="146">
        <f>SUM('[6]2007-2008 apply va new prog (o)'!$B$4:$H$4)</f>
        <v>0</v>
      </c>
      <c r="D10" s="146">
        <f>SUM('[6]2008-2009 apply va new programs'!$B$4:$H$4)</f>
        <v>4</v>
      </c>
      <c r="E10" s="146">
        <f>SUM('[6]2008-2009 apply va new prog (o)'!$B$4:$H$4)</f>
        <v>0</v>
      </c>
      <c r="F10" s="146">
        <f>SUM('[6]2009-2010 apply va new programs'!$B$4:$H$4)</f>
        <v>1</v>
      </c>
      <c r="G10" s="146">
        <f>SUM('[6]2009-2010 apply va new prog (o)'!$B$4:$H$4)</f>
        <v>0</v>
      </c>
      <c r="H10" s="146">
        <f>SUM('[6]2010-2011 apply va new programs'!$B$4:$H$4)</f>
        <v>0</v>
      </c>
      <c r="I10" s="146">
        <f>SUM('[6]2010-2011 apply va new prog (o)'!$B$4:$H$4)</f>
        <v>0</v>
      </c>
      <c r="J10" s="146">
        <f>SUM('[6]2011-2012 apply va new prog'!$B$4:$H$4)</f>
        <v>1</v>
      </c>
      <c r="K10" s="146">
        <f>SUM('[6]2011-2012 apply va new prog (o)'!$B$4:$H$4)</f>
        <v>0</v>
      </c>
    </row>
    <row r="11" spans="1:43" ht="14.25" customHeight="1" thickBot="1" x14ac:dyDescent="0.25">
      <c r="A11" s="146" t="s">
        <v>182</v>
      </c>
      <c r="B11" s="146">
        <f>SUM('[6]2007-2008 apply va new programs'!$B$11:$H$11)</f>
        <v>0</v>
      </c>
      <c r="C11" s="146">
        <f>SUM('[6]2007-2008 apply va new prog (o)'!$B$11:$H$11)</f>
        <v>0</v>
      </c>
      <c r="D11" s="146">
        <f>SUM('[6]2008-2009 apply va new programs'!$B$11:$H$11)</f>
        <v>0</v>
      </c>
      <c r="E11" s="146">
        <f>SUM('[6]2008-2009 apply va new prog (o)'!$B$11:$H$11)</f>
        <v>0</v>
      </c>
      <c r="F11" s="146">
        <f>SUM('[6]2009-2010 apply va new programs'!$B$10:$H$10)</f>
        <v>0</v>
      </c>
      <c r="G11" s="146">
        <f>SUM('[6]2009-2010 apply va new prog (o)'!$B$11:$H$11)</f>
        <v>0</v>
      </c>
      <c r="H11" s="146">
        <f>SUM('[6]2010-2011 apply va new programs'!$B$11:$H$11)</f>
        <v>0</v>
      </c>
      <c r="I11" s="146">
        <f>SUM('[6]2010-2011 apply va new prog (o)'!$B$11:$H$11)</f>
        <v>0</v>
      </c>
      <c r="J11" s="146">
        <f>SUM('[6]2011-2012 apply va new prog'!$B$11:$H$11)</f>
        <v>0</v>
      </c>
      <c r="K11" s="146">
        <f>SUM('[6]2011-2012 apply va new prog (o)'!$B$11:$H$11)</f>
        <v>0</v>
      </c>
    </row>
    <row r="12" spans="1:43" ht="14.25" customHeight="1" thickBot="1" x14ac:dyDescent="0.25">
      <c r="A12" s="146"/>
      <c r="B12" s="147">
        <f t="shared" ref="B12:K12" si="0">SUM(B5:B11)</f>
        <v>9</v>
      </c>
      <c r="C12" s="148">
        <f t="shared" si="0"/>
        <v>0</v>
      </c>
      <c r="D12" s="147">
        <f t="shared" si="0"/>
        <v>19</v>
      </c>
      <c r="E12" s="148">
        <f t="shared" si="0"/>
        <v>1</v>
      </c>
      <c r="F12" s="147">
        <f t="shared" si="0"/>
        <v>8</v>
      </c>
      <c r="G12" s="148">
        <f t="shared" si="0"/>
        <v>1</v>
      </c>
      <c r="H12" s="147">
        <f>SUM(H5:H11)</f>
        <v>6</v>
      </c>
      <c r="I12" s="148">
        <f>SUM(I5:I11)</f>
        <v>1</v>
      </c>
      <c r="J12" s="147">
        <f t="shared" si="0"/>
        <v>10</v>
      </c>
      <c r="K12" s="148">
        <f t="shared" si="0"/>
        <v>0</v>
      </c>
    </row>
    <row r="13" spans="1:43" ht="14.25" customHeight="1" x14ac:dyDescent="0.2"/>
    <row r="14" spans="1:43" ht="14.25" customHeight="1" x14ac:dyDescent="0.2">
      <c r="A14" s="416" t="s">
        <v>107</v>
      </c>
      <c r="B14" s="416"/>
      <c r="C14" s="416"/>
      <c r="D14" s="416"/>
      <c r="E14" s="416"/>
      <c r="F14" s="416"/>
      <c r="G14" s="416"/>
      <c r="H14" s="416"/>
      <c r="I14" s="416"/>
      <c r="J14" s="416"/>
      <c r="K14" s="416"/>
    </row>
    <row r="15" spans="1:43" s="143" customFormat="1" ht="28.5" customHeight="1" x14ac:dyDescent="0.2">
      <c r="A15" s="140" t="s">
        <v>138</v>
      </c>
      <c r="B15" s="413" t="s">
        <v>24</v>
      </c>
      <c r="C15" s="413"/>
      <c r="D15" s="413" t="s">
        <v>25</v>
      </c>
      <c r="E15" s="413"/>
      <c r="F15" s="413" t="s">
        <v>26</v>
      </c>
      <c r="G15" s="413"/>
      <c r="H15" s="413" t="s">
        <v>27</v>
      </c>
      <c r="I15" s="413"/>
      <c r="J15" s="413" t="s">
        <v>193</v>
      </c>
      <c r="K15" s="413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2"/>
      <c r="AP15" s="142"/>
      <c r="AQ15" s="142"/>
    </row>
    <row r="16" spans="1:43" s="143" customFormat="1" ht="14.25" customHeight="1" x14ac:dyDescent="0.2">
      <c r="A16" s="141"/>
      <c r="B16" s="144" t="s">
        <v>139</v>
      </c>
      <c r="C16" s="144" t="s">
        <v>140</v>
      </c>
      <c r="D16" s="144" t="s">
        <v>139</v>
      </c>
      <c r="E16" s="144" t="s">
        <v>140</v>
      </c>
      <c r="F16" s="144" t="s">
        <v>139</v>
      </c>
      <c r="G16" s="144" t="s">
        <v>140</v>
      </c>
      <c r="H16" s="144" t="s">
        <v>139</v>
      </c>
      <c r="I16" s="144" t="s">
        <v>140</v>
      </c>
      <c r="J16" s="144" t="s">
        <v>139</v>
      </c>
      <c r="K16" s="144" t="s">
        <v>140</v>
      </c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</row>
    <row r="17" spans="1:43" ht="12.75" customHeight="1" x14ac:dyDescent="0.2">
      <c r="A17" s="146" t="s">
        <v>181</v>
      </c>
      <c r="B17" s="146">
        <f>SUM('[6]2007-2008 apply va new programs'!$B$8:$H$8)</f>
        <v>0</v>
      </c>
      <c r="C17" s="146">
        <f>SUM('[6]2007-2008 apply va new prog (o)'!$B$8:$H$8)</f>
        <v>0</v>
      </c>
      <c r="D17" s="146">
        <f>SUM('[6]2008-2009 apply va new programs'!$B$8:$H$8)</f>
        <v>0</v>
      </c>
      <c r="E17" s="146">
        <f>SUM('[6]2008-2009 apply va new prog (o)'!$B$8:$H$8)</f>
        <v>0</v>
      </c>
      <c r="F17" s="146">
        <f>SUM('[6]2009-2010 apply va new programs'!$B$8:$H$8)</f>
        <v>0</v>
      </c>
      <c r="G17" s="146">
        <f>SUM('[6]2009-2010 apply va new prog (o)'!$B$8:$H$8)</f>
        <v>0</v>
      </c>
      <c r="H17" s="146">
        <f>SUM('[6]2010-2011 apply va new programs'!$B$8:$H$8)</f>
        <v>0</v>
      </c>
      <c r="I17" s="146">
        <f>SUM('[6]2010-2011 apply va new prog (o)'!$B$8:$H$8)</f>
        <v>0</v>
      </c>
      <c r="J17" s="146">
        <f>SUM('[6]2011-2012 apply va new prog'!$B$8:$H$8)</f>
        <v>4</v>
      </c>
      <c r="K17" s="146">
        <f>SUM('[6]2011-2012 apply va new prog (o)'!$B$8:$H$8)</f>
        <v>0</v>
      </c>
    </row>
    <row r="18" spans="1:43" ht="12.75" customHeight="1" x14ac:dyDescent="0.2">
      <c r="A18" s="146" t="s">
        <v>178</v>
      </c>
      <c r="B18" s="146">
        <f>SUM('[6]2007-2008 apply va new programs'!$B$15:$H$15)</f>
        <v>1</v>
      </c>
      <c r="C18" s="146">
        <f>SUM('[6]2007-2008 apply va new prog (o)'!$B$15:$H$15)</f>
        <v>0</v>
      </c>
      <c r="D18" s="146">
        <f>SUM('[6]2008-2009 apply va new programs'!$B$15:$H$15)</f>
        <v>2</v>
      </c>
      <c r="E18" s="146">
        <f>SUM('[6]2008-2009 apply va new prog (o)'!$B$15:$H$15)</f>
        <v>0</v>
      </c>
      <c r="F18" s="146">
        <f>SUM('[6]2009-2010 apply va new programs'!$B$15:$H$15)</f>
        <v>1</v>
      </c>
      <c r="G18" s="146">
        <f>SUM('[6]2009-2010 apply va new prog (o)'!$B$15:$H$15)</f>
        <v>0</v>
      </c>
      <c r="H18" s="146">
        <f>SUM('[6]2010-2011 apply va new programs'!$B$15:$H$15)</f>
        <v>1</v>
      </c>
      <c r="I18" s="146">
        <f>SUM('[6]2010-2011 apply va new prog (o)'!$B$15:$H$15)</f>
        <v>0</v>
      </c>
      <c r="J18" s="146">
        <f>SUM('[6]2011-2012 apply va new prog'!$B$15:$H$15)</f>
        <v>1</v>
      </c>
      <c r="K18" s="146">
        <f>SUM('[6]2011-2012 apply va new prog (o)'!$B$15:$H$15)</f>
        <v>0</v>
      </c>
    </row>
    <row r="19" spans="1:43" ht="12.75" customHeight="1" x14ac:dyDescent="0.2">
      <c r="A19" s="146" t="s">
        <v>163</v>
      </c>
      <c r="B19" s="146">
        <f>SUM('[6]2007-2008 apply va new programs'!$B$9:$H$9)</f>
        <v>0</v>
      </c>
      <c r="C19" s="146">
        <f>SUM('[6]2007-2008 apply va new prog (o)'!$B$9:$H$9)</f>
        <v>0</v>
      </c>
      <c r="D19" s="146">
        <f>SUM('[6]2008-2009 apply va new programs'!$B$9:$H$9)</f>
        <v>2</v>
      </c>
      <c r="E19" s="146">
        <f>SUM('[6]2008-2009 apply va new prog (o)'!$B$9:$H$9)</f>
        <v>0</v>
      </c>
      <c r="F19" s="146">
        <f>SUM('[6]2009-2010 apply va new programs'!$B$9:$H$9)</f>
        <v>1</v>
      </c>
      <c r="G19" s="146">
        <f>SUM('[6]2009-2010 apply va new prog (o)'!$B$9:$H$9)</f>
        <v>0</v>
      </c>
      <c r="H19" s="146">
        <f>SUM('[6]2010-2011 apply va new programs'!$B$9:$H$9)</f>
        <v>1</v>
      </c>
      <c r="I19" s="146">
        <f>SUM('[6]2010-2011 apply va new prog (o)'!$B$9:$H$9)</f>
        <v>0</v>
      </c>
      <c r="J19" s="146">
        <f>SUM('[6]2011-2012 apply va new prog'!$B$9:$H$9)</f>
        <v>1</v>
      </c>
      <c r="K19" s="146">
        <f>SUM('[6]2011-2012 apply va new prog (o)'!$B$9:$H$9)</f>
        <v>0</v>
      </c>
    </row>
    <row r="20" spans="1:43" ht="12.75" customHeight="1" x14ac:dyDescent="0.2">
      <c r="A20" s="146" t="s">
        <v>143</v>
      </c>
      <c r="B20" s="146">
        <f>SUM('[6]2007-2008 apply va new programs'!$B$12:$H$12)</f>
        <v>0</v>
      </c>
      <c r="C20" s="146">
        <f>SUM('[6]2007-2008 apply va new prog (o)'!$B$12:$H$12)</f>
        <v>0</v>
      </c>
      <c r="D20" s="146">
        <f>SUM('[6]2008-2009 apply va new programs'!$B$12:$H$12)</f>
        <v>1</v>
      </c>
      <c r="E20" s="146">
        <f>SUM('[6]2008-2009 apply va new prog (o)'!$B$12:$H$12)</f>
        <v>0</v>
      </c>
      <c r="F20" s="146">
        <f>SUM('[6]2009-2010 apply va new programs'!$B$12:$H$12)</f>
        <v>1</v>
      </c>
      <c r="G20" s="146">
        <f>SUM('[6]2009-2010 apply va new prog (o)'!$B$12:$H$12)</f>
        <v>0</v>
      </c>
      <c r="H20" s="146">
        <f>SUM('[6]2010-2011 apply va new programs'!$B$12:$H$12)</f>
        <v>1</v>
      </c>
      <c r="I20" s="146">
        <f>SUM('[6]2010-2011 apply va new prog (o)'!$B$12:$H$12)</f>
        <v>0</v>
      </c>
      <c r="J20" s="146">
        <f>SUM('[6]2011-2012 apply va new prog'!$B$12:$H$12)</f>
        <v>0</v>
      </c>
      <c r="K20" s="146">
        <f>SUM('[6]2011-2012 apply va new prog (o)'!$B$12:$H$12)</f>
        <v>0</v>
      </c>
    </row>
    <row r="21" spans="1:43" ht="12.75" customHeight="1" x14ac:dyDescent="0.2">
      <c r="A21" s="146" t="s">
        <v>162</v>
      </c>
      <c r="B21" s="146">
        <f>SUM('[6]2007-2008 apply va new programs'!$B$6:$H$6)</f>
        <v>2</v>
      </c>
      <c r="C21" s="146">
        <f>SUM('[6]2007-2008 apply va new prog (o)'!$B$6:$H$6)</f>
        <v>0</v>
      </c>
      <c r="D21" s="146">
        <f>SUM('[6]2008-2009 apply va new programs'!$B$6:$H$6)</f>
        <v>3</v>
      </c>
      <c r="E21" s="146">
        <f>SUM('[6]2008-2009 apply va new prog (o)'!$B$6:$H$6)</f>
        <v>0</v>
      </c>
      <c r="F21" s="146">
        <f>SUM('[6]2009-2010 apply va new programs'!$B$6:$H$6)</f>
        <v>2</v>
      </c>
      <c r="G21" s="146">
        <f>SUM('[6]2009-2010 apply va new prog (o)'!$B$6:$H$6)</f>
        <v>0</v>
      </c>
      <c r="H21" s="146">
        <f>SUM('[6]2010-2011 apply va new programs'!$B$6:$H$6)</f>
        <v>2</v>
      </c>
      <c r="I21" s="146">
        <f>SUM('[6]2010-2011 apply va new prog (o)'!$B$6:$H$6)</f>
        <v>0</v>
      </c>
      <c r="J21" s="146">
        <f>SUM('[6]2011-2012 apply va new prog'!$B$6:$H$6)</f>
        <v>0</v>
      </c>
      <c r="K21" s="146">
        <f>SUM('[6]2011-2012 apply va new prog (o)'!$B$6:$H$6)</f>
        <v>0</v>
      </c>
    </row>
    <row r="22" spans="1:43" ht="12.75" customHeight="1" x14ac:dyDescent="0.2">
      <c r="A22" s="146" t="s">
        <v>159</v>
      </c>
      <c r="B22" s="146">
        <f>SUM('[6]2007-2008 apply va new programs'!$B$14:$H$14)</f>
        <v>1</v>
      </c>
      <c r="C22" s="146">
        <f>SUM('[6]2007-2008 apply va new prog (o)'!$B$14:$H$14)</f>
        <v>0</v>
      </c>
      <c r="D22" s="146">
        <f>SUM('[6]2008-2009 apply va new programs'!$B$14:$H$14)</f>
        <v>1</v>
      </c>
      <c r="E22" s="146">
        <f>SUM('[6]2008-2009 apply va new prog (o)'!$B$14:$H$14)</f>
        <v>0</v>
      </c>
      <c r="F22" s="146">
        <f>SUM('[6]2009-2010 apply va new programs'!$B$14:$H$14)</f>
        <v>0</v>
      </c>
      <c r="G22" s="146">
        <f>SUM('[6]2009-2010 apply va new prog (o)'!$B$14:$H$14)</f>
        <v>0</v>
      </c>
      <c r="H22" s="146">
        <f>SUM('[6]2010-2011 apply va new programs'!$B$14:$H$14)</f>
        <v>1</v>
      </c>
      <c r="I22" s="146">
        <f>SUM('[6]2010-2011 apply va new prog (o)'!$B$14:$H$14)</f>
        <v>0</v>
      </c>
      <c r="J22" s="146">
        <f>SUM('[6]2011-2012 apply va new prog'!$B$14:$H$14)</f>
        <v>0</v>
      </c>
      <c r="K22" s="146">
        <f>SUM('[6]2011-2012 apply va new prog (o)'!$B$14:$H$14)</f>
        <v>0</v>
      </c>
    </row>
    <row r="23" spans="1:43" ht="12.75" customHeight="1" thickBot="1" x14ac:dyDescent="0.25">
      <c r="A23" s="146" t="s">
        <v>97</v>
      </c>
      <c r="B23" s="146">
        <f>SUM('[6]2007-2008 apply va new programs'!$B$7:$H$7)</f>
        <v>0</v>
      </c>
      <c r="C23" s="146">
        <f>SUM('[6]2007-2008 apply va new prog (o)'!$B$7:$H$7)</f>
        <v>0</v>
      </c>
      <c r="D23" s="146">
        <f>SUM('[6]2008-2009 apply va new programs'!$B$7:$H$7)</f>
        <v>0</v>
      </c>
      <c r="E23" s="146">
        <f>SUM('[6]2008-2009 apply va new prog (o)'!$B$7:$H$7)</f>
        <v>0</v>
      </c>
      <c r="F23" s="146">
        <f>SUM('[6]2009-2010 apply va new programs'!$B$7:$H$7)</f>
        <v>0</v>
      </c>
      <c r="G23" s="146">
        <f>SUM('[6]2009-2010 apply va new prog (o)'!$B$7:$H$7)</f>
        <v>0</v>
      </c>
      <c r="H23" s="146">
        <f>SUM('[6]2010-2011 apply va new programs'!$B$7:$H$7)</f>
        <v>0</v>
      </c>
      <c r="I23" s="146">
        <f>SUM('[6]2010-2011 apply va new prog (o)'!$B$7:$H$7)</f>
        <v>0</v>
      </c>
      <c r="J23" s="146">
        <f>SUM('[6]2011-2012 apply va new prog'!$B$7:$H$7)</f>
        <v>0</v>
      </c>
      <c r="K23" s="146">
        <f>SUM('[6]2011-2012 apply va new prog (o)'!$B$7:$H$7)</f>
        <v>0</v>
      </c>
    </row>
    <row r="24" spans="1:43" ht="14.25" customHeight="1" thickBot="1" x14ac:dyDescent="0.25">
      <c r="A24" s="146"/>
      <c r="B24" s="147">
        <f t="shared" ref="B24:K24" si="1">SUM(B17:B23)</f>
        <v>4</v>
      </c>
      <c r="C24" s="148">
        <f t="shared" si="1"/>
        <v>0</v>
      </c>
      <c r="D24" s="147">
        <f t="shared" si="1"/>
        <v>9</v>
      </c>
      <c r="E24" s="148">
        <f t="shared" si="1"/>
        <v>0</v>
      </c>
      <c r="F24" s="147">
        <f t="shared" si="1"/>
        <v>5</v>
      </c>
      <c r="G24" s="148">
        <f t="shared" si="1"/>
        <v>0</v>
      </c>
      <c r="H24" s="147">
        <f>SUM(H17:H23)</f>
        <v>6</v>
      </c>
      <c r="I24" s="148">
        <f>SUM(I17:I23)</f>
        <v>0</v>
      </c>
      <c r="J24" s="147">
        <f t="shared" si="1"/>
        <v>6</v>
      </c>
      <c r="K24" s="148">
        <f t="shared" si="1"/>
        <v>0</v>
      </c>
    </row>
    <row r="25" spans="1:43" ht="14.25" customHeight="1" x14ac:dyDescent="0.2"/>
    <row r="26" spans="1:43" ht="14.25" customHeight="1" x14ac:dyDescent="0.2">
      <c r="A26" s="416" t="s">
        <v>109</v>
      </c>
      <c r="B26" s="416"/>
      <c r="C26" s="416"/>
      <c r="D26" s="416"/>
      <c r="E26" s="416"/>
      <c r="F26" s="416"/>
      <c r="G26" s="416"/>
      <c r="H26" s="416"/>
      <c r="I26" s="416"/>
      <c r="J26" s="416"/>
      <c r="K26" s="416"/>
    </row>
    <row r="27" spans="1:43" s="143" customFormat="1" ht="24.75" customHeight="1" x14ac:dyDescent="0.2">
      <c r="A27" s="140" t="s">
        <v>138</v>
      </c>
      <c r="B27" s="413" t="s">
        <v>24</v>
      </c>
      <c r="C27" s="413"/>
      <c r="D27" s="413" t="s">
        <v>25</v>
      </c>
      <c r="E27" s="413"/>
      <c r="F27" s="413" t="s">
        <v>26</v>
      </c>
      <c r="G27" s="413"/>
      <c r="H27" s="413" t="s">
        <v>27</v>
      </c>
      <c r="I27" s="413"/>
      <c r="J27" s="413" t="s">
        <v>193</v>
      </c>
      <c r="K27" s="413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  <c r="AN27" s="142"/>
      <c r="AO27" s="142"/>
      <c r="AP27" s="142"/>
      <c r="AQ27" s="142"/>
    </row>
    <row r="28" spans="1:43" s="143" customFormat="1" ht="14.25" customHeight="1" x14ac:dyDescent="0.2">
      <c r="A28" s="141"/>
      <c r="B28" s="144" t="s">
        <v>139</v>
      </c>
      <c r="C28" s="144" t="s">
        <v>140</v>
      </c>
      <c r="D28" s="144" t="s">
        <v>139</v>
      </c>
      <c r="E28" s="144" t="s">
        <v>140</v>
      </c>
      <c r="F28" s="144" t="s">
        <v>139</v>
      </c>
      <c r="G28" s="144" t="s">
        <v>140</v>
      </c>
      <c r="H28" s="144" t="s">
        <v>139</v>
      </c>
      <c r="I28" s="144" t="s">
        <v>140</v>
      </c>
      <c r="J28" s="144" t="s">
        <v>139</v>
      </c>
      <c r="K28" s="144" t="s">
        <v>140</v>
      </c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</row>
    <row r="29" spans="1:43" ht="14.25" customHeight="1" thickBot="1" x14ac:dyDescent="0.25">
      <c r="A29" s="146" t="s">
        <v>172</v>
      </c>
      <c r="B29" s="146">
        <f>SUM('[6]2007-2008 apply va new programs'!$B$30:$H$30)</f>
        <v>3</v>
      </c>
      <c r="C29" s="146">
        <f>SUM('[6]2007-2008 apply va new prog (o)'!$B$30:$H$30)</f>
        <v>1</v>
      </c>
      <c r="D29" s="146">
        <f>SUM('[6]2008-2009 apply va new programs'!$B$29:$H$29)</f>
        <v>2</v>
      </c>
      <c r="E29" s="146">
        <f>SUM('[6]2008-2009 apply va new prog (o)'!$B$29:$H$29)</f>
        <v>0</v>
      </c>
      <c r="F29" s="146">
        <f>SUM('[6]2009-2010 apply va new programs'!$B$27:$H$27)</f>
        <v>5</v>
      </c>
      <c r="G29" s="146">
        <f>SUM('[6]2009-2010 apply va new prog (o)'!$B$27:$H$27)</f>
        <v>0</v>
      </c>
      <c r="H29" s="146">
        <f>SUM('[6]2010-2011 apply va new programs'!$B$25:$H$25)</f>
        <v>0</v>
      </c>
      <c r="I29" s="146">
        <f>SUM('[6]2010-2011 apply va new prog (o)'!$B$25:$H$25)</f>
        <v>0</v>
      </c>
      <c r="J29" s="146">
        <f>SUM('[6]2011-2012 apply va new prog'!$B$25:$H$25)</f>
        <v>0</v>
      </c>
      <c r="K29" s="146">
        <f>SUM('[6]2011-2012 apply va new prog (o)'!$B$25:$H$25)</f>
        <v>0</v>
      </c>
    </row>
    <row r="30" spans="1:43" ht="14.25" customHeight="1" thickBot="1" x14ac:dyDescent="0.25">
      <c r="A30" s="146"/>
      <c r="B30" s="147">
        <f t="shared" ref="B30:K30" si="2">SUM(B29:B29)</f>
        <v>3</v>
      </c>
      <c r="C30" s="148">
        <f t="shared" si="2"/>
        <v>1</v>
      </c>
      <c r="D30" s="147">
        <f t="shared" si="2"/>
        <v>2</v>
      </c>
      <c r="E30" s="148">
        <f t="shared" si="2"/>
        <v>0</v>
      </c>
      <c r="F30" s="147">
        <f t="shared" si="2"/>
        <v>5</v>
      </c>
      <c r="G30" s="148">
        <f t="shared" si="2"/>
        <v>0</v>
      </c>
      <c r="H30" s="147">
        <f>SUM(H29:H29)</f>
        <v>0</v>
      </c>
      <c r="I30" s="148">
        <f>SUM(I29:I29)</f>
        <v>0</v>
      </c>
      <c r="J30" s="147">
        <f t="shared" si="2"/>
        <v>0</v>
      </c>
      <c r="K30" s="148">
        <f t="shared" si="2"/>
        <v>0</v>
      </c>
    </row>
    <row r="31" spans="1:43" ht="14.25" customHeight="1" x14ac:dyDescent="0.2"/>
    <row r="32" spans="1:43" ht="14.25" customHeight="1" x14ac:dyDescent="0.2">
      <c r="A32" s="414" t="s">
        <v>110</v>
      </c>
      <c r="B32" s="414"/>
      <c r="C32" s="414"/>
      <c r="D32" s="414"/>
      <c r="E32" s="414"/>
      <c r="F32" s="414"/>
      <c r="G32" s="414"/>
      <c r="H32" s="414"/>
      <c r="I32" s="414"/>
      <c r="J32" s="414"/>
      <c r="K32" s="414"/>
    </row>
    <row r="33" spans="1:43" s="143" customFormat="1" ht="24" customHeight="1" x14ac:dyDescent="0.2">
      <c r="A33" s="140" t="s">
        <v>138</v>
      </c>
      <c r="B33" s="413" t="s">
        <v>24</v>
      </c>
      <c r="C33" s="413"/>
      <c r="D33" s="413" t="s">
        <v>25</v>
      </c>
      <c r="E33" s="413"/>
      <c r="F33" s="413" t="s">
        <v>26</v>
      </c>
      <c r="G33" s="413"/>
      <c r="H33" s="413" t="s">
        <v>27</v>
      </c>
      <c r="I33" s="413"/>
      <c r="J33" s="413" t="s">
        <v>193</v>
      </c>
      <c r="K33" s="413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  <c r="AN33" s="142"/>
      <c r="AO33" s="142"/>
      <c r="AP33" s="142"/>
      <c r="AQ33" s="142"/>
    </row>
    <row r="34" spans="1:43" ht="14.25" customHeight="1" x14ac:dyDescent="0.2">
      <c r="A34" s="150" t="s">
        <v>114</v>
      </c>
      <c r="B34" s="146">
        <f t="shared" ref="B34:K34" si="3">B12</f>
        <v>9</v>
      </c>
      <c r="C34" s="146">
        <f t="shared" si="3"/>
        <v>0</v>
      </c>
      <c r="D34" s="146">
        <f t="shared" si="3"/>
        <v>19</v>
      </c>
      <c r="E34" s="146">
        <f t="shared" si="3"/>
        <v>1</v>
      </c>
      <c r="F34" s="146">
        <f t="shared" si="3"/>
        <v>8</v>
      </c>
      <c r="G34" s="146">
        <f t="shared" si="3"/>
        <v>1</v>
      </c>
      <c r="H34" s="146">
        <f>H12</f>
        <v>6</v>
      </c>
      <c r="I34" s="146">
        <f>I12</f>
        <v>1</v>
      </c>
      <c r="J34" s="146">
        <f t="shared" si="3"/>
        <v>10</v>
      </c>
      <c r="K34" s="146">
        <f t="shared" si="3"/>
        <v>0</v>
      </c>
    </row>
    <row r="35" spans="1:43" ht="14.25" customHeight="1" x14ac:dyDescent="0.2">
      <c r="A35" s="150" t="s">
        <v>115</v>
      </c>
      <c r="B35" s="146">
        <f t="shared" ref="B35:K35" si="4">B24</f>
        <v>4</v>
      </c>
      <c r="C35" s="146">
        <f t="shared" si="4"/>
        <v>0</v>
      </c>
      <c r="D35" s="146">
        <f t="shared" si="4"/>
        <v>9</v>
      </c>
      <c r="E35" s="146">
        <f t="shared" si="4"/>
        <v>0</v>
      </c>
      <c r="F35" s="146">
        <f t="shared" si="4"/>
        <v>5</v>
      </c>
      <c r="G35" s="146">
        <f t="shared" si="4"/>
        <v>0</v>
      </c>
      <c r="H35" s="146">
        <f>H24</f>
        <v>6</v>
      </c>
      <c r="I35" s="146">
        <f>I24</f>
        <v>0</v>
      </c>
      <c r="J35" s="146">
        <f t="shared" si="4"/>
        <v>6</v>
      </c>
      <c r="K35" s="146">
        <f t="shared" si="4"/>
        <v>0</v>
      </c>
    </row>
    <row r="36" spans="1:43" ht="14.25" customHeight="1" thickBot="1" x14ac:dyDescent="0.25">
      <c r="A36" s="150" t="s">
        <v>116</v>
      </c>
      <c r="B36" s="149">
        <f t="shared" ref="B36:K36" si="5">B30</f>
        <v>3</v>
      </c>
      <c r="C36" s="149">
        <f t="shared" si="5"/>
        <v>1</v>
      </c>
      <c r="D36" s="149">
        <f t="shared" si="5"/>
        <v>2</v>
      </c>
      <c r="E36" s="149">
        <f t="shared" si="5"/>
        <v>0</v>
      </c>
      <c r="F36" s="149">
        <f t="shared" si="5"/>
        <v>5</v>
      </c>
      <c r="G36" s="149">
        <f t="shared" si="5"/>
        <v>0</v>
      </c>
      <c r="H36" s="149">
        <f>H30</f>
        <v>0</v>
      </c>
      <c r="I36" s="149">
        <f>I30</f>
        <v>0</v>
      </c>
      <c r="J36" s="149">
        <f t="shared" si="5"/>
        <v>0</v>
      </c>
      <c r="K36" s="149">
        <f t="shared" si="5"/>
        <v>0</v>
      </c>
    </row>
    <row r="37" spans="1:43" ht="14.25" customHeight="1" thickBot="1" x14ac:dyDescent="0.25">
      <c r="B37" s="151">
        <f t="shared" ref="B37:K37" si="6">SUM(B34:B36)</f>
        <v>16</v>
      </c>
      <c r="C37" s="152">
        <f t="shared" si="6"/>
        <v>1</v>
      </c>
      <c r="D37" s="151">
        <f t="shared" si="6"/>
        <v>30</v>
      </c>
      <c r="E37" s="152">
        <f t="shared" si="6"/>
        <v>1</v>
      </c>
      <c r="F37" s="151">
        <f t="shared" si="6"/>
        <v>18</v>
      </c>
      <c r="G37" s="152">
        <f t="shared" si="6"/>
        <v>1</v>
      </c>
      <c r="H37" s="151">
        <f>SUM(H34:H36)</f>
        <v>12</v>
      </c>
      <c r="I37" s="152">
        <f>SUM(I34:I36)</f>
        <v>1</v>
      </c>
      <c r="J37" s="151">
        <f t="shared" si="6"/>
        <v>16</v>
      </c>
      <c r="K37" s="152">
        <f t="shared" si="6"/>
        <v>0</v>
      </c>
    </row>
    <row r="39" spans="1:43" x14ac:dyDescent="0.2">
      <c r="A39" s="409" t="s">
        <v>141</v>
      </c>
      <c r="B39" s="409"/>
      <c r="C39" s="409"/>
      <c r="D39" s="409"/>
      <c r="E39" s="409"/>
      <c r="F39" s="409"/>
      <c r="G39" s="409"/>
      <c r="H39" s="409"/>
      <c r="I39" s="409"/>
      <c r="J39" s="409"/>
      <c r="K39" s="409"/>
    </row>
    <row r="40" spans="1:43" x14ac:dyDescent="0.2">
      <c r="A40" s="409"/>
      <c r="B40" s="409"/>
      <c r="C40" s="409"/>
      <c r="D40" s="409"/>
      <c r="E40" s="409"/>
      <c r="F40" s="409"/>
      <c r="G40" s="409"/>
      <c r="H40" s="409"/>
      <c r="I40" s="409"/>
      <c r="J40" s="409"/>
      <c r="K40" s="409"/>
    </row>
  </sheetData>
  <sortState ref="A5:AQ11">
    <sortCondition descending="1" ref="J5:J11"/>
  </sortState>
  <mergeCells count="26">
    <mergeCell ref="A1:K1"/>
    <mergeCell ref="D3:E3"/>
    <mergeCell ref="D15:E15"/>
    <mergeCell ref="D27:E27"/>
    <mergeCell ref="A14:K14"/>
    <mergeCell ref="A2:K2"/>
    <mergeCell ref="B27:C27"/>
    <mergeCell ref="F27:G27"/>
    <mergeCell ref="J27:K27"/>
    <mergeCell ref="A26:K26"/>
    <mergeCell ref="H27:I27"/>
    <mergeCell ref="B3:C3"/>
    <mergeCell ref="F3:G3"/>
    <mergeCell ref="J3:K3"/>
    <mergeCell ref="H3:I3"/>
    <mergeCell ref="H33:I33"/>
    <mergeCell ref="F15:G15"/>
    <mergeCell ref="J15:K15"/>
    <mergeCell ref="A39:K40"/>
    <mergeCell ref="A32:K32"/>
    <mergeCell ref="B33:C33"/>
    <mergeCell ref="F33:G33"/>
    <mergeCell ref="J33:K33"/>
    <mergeCell ref="D33:E33"/>
    <mergeCell ref="B15:C15"/>
    <mergeCell ref="H15:I15"/>
  </mergeCells>
  <phoneticPr fontId="0" type="noConversion"/>
  <pageMargins left="0.41" right="0.5" top="0.35" bottom="0.9" header="0.25" footer="0.25"/>
  <pageSetup scale="82" fitToHeight="42" orientation="portrait" r:id="rId1"/>
  <headerFooter alignWithMargins="0">
    <oddFooter>&amp;RDivision/Bureau: Apprenticeship and Training
Document Name: Monthly Productivity Report
Date Revised: 12/7/2011
Document Owner: Shira Samaniego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0"/>
  <sheetViews>
    <sheetView zoomScale="90" zoomScaleNormal="90" workbookViewId="0">
      <selection activeCell="B3" sqref="B3"/>
    </sheetView>
  </sheetViews>
  <sheetFormatPr defaultColWidth="8.7109375" defaultRowHeight="12" x14ac:dyDescent="0.2"/>
  <cols>
    <col min="1" max="1" width="20.42578125" style="46" customWidth="1"/>
    <col min="2" max="2" width="4.85546875" style="46" bestFit="1" customWidth="1"/>
    <col min="3" max="3" width="4.140625" style="46" bestFit="1" customWidth="1"/>
    <col min="4" max="4" width="4.85546875" style="46" bestFit="1" customWidth="1"/>
    <col min="5" max="5" width="4.140625" style="46" bestFit="1" customWidth="1"/>
    <col min="6" max="6" width="4.85546875" style="46" bestFit="1" customWidth="1"/>
    <col min="7" max="7" width="4.140625" style="46" bestFit="1" customWidth="1"/>
    <col min="8" max="8" width="4.85546875" style="46" bestFit="1" customWidth="1"/>
    <col min="9" max="9" width="4.140625" style="46" bestFit="1" customWidth="1"/>
    <col min="10" max="10" width="4.85546875" style="46" bestFit="1" customWidth="1"/>
    <col min="11" max="11" width="4.140625" style="46" bestFit="1" customWidth="1"/>
    <col min="12" max="16384" width="8.7109375" style="46"/>
  </cols>
  <sheetData>
    <row r="1" spans="1:43" ht="21.75" customHeight="1" x14ac:dyDescent="0.2">
      <c r="A1" s="415" t="s">
        <v>28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</row>
    <row r="2" spans="1:43" x14ac:dyDescent="0.2">
      <c r="A2" s="416" t="s">
        <v>108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</row>
    <row r="3" spans="1:43" s="143" customFormat="1" ht="24" customHeight="1" x14ac:dyDescent="0.2">
      <c r="A3" s="140" t="s">
        <v>138</v>
      </c>
      <c r="B3" s="413" t="s">
        <v>24</v>
      </c>
      <c r="C3" s="413"/>
      <c r="D3" s="413" t="s">
        <v>25</v>
      </c>
      <c r="E3" s="413"/>
      <c r="F3" s="413" t="s">
        <v>26</v>
      </c>
      <c r="G3" s="413"/>
      <c r="H3" s="413" t="s">
        <v>27</v>
      </c>
      <c r="I3" s="413"/>
      <c r="J3" s="413" t="s">
        <v>193</v>
      </c>
      <c r="K3" s="413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</row>
    <row r="4" spans="1:43" s="143" customFormat="1" ht="14.25" customHeight="1" x14ac:dyDescent="0.2">
      <c r="A4" s="141"/>
      <c r="B4" s="144" t="s">
        <v>139</v>
      </c>
      <c r="C4" s="144" t="s">
        <v>140</v>
      </c>
      <c r="D4" s="144" t="s">
        <v>139</v>
      </c>
      <c r="E4" s="144" t="s">
        <v>140</v>
      </c>
      <c r="F4" s="144" t="s">
        <v>139</v>
      </c>
      <c r="G4" s="144" t="s">
        <v>140</v>
      </c>
      <c r="H4" s="144" t="s">
        <v>139</v>
      </c>
      <c r="I4" s="144" t="s">
        <v>140</v>
      </c>
      <c r="J4" s="144" t="s">
        <v>139</v>
      </c>
      <c r="K4" s="144" t="s">
        <v>140</v>
      </c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</row>
    <row r="5" spans="1:43" ht="14.25" customHeight="1" x14ac:dyDescent="0.2">
      <c r="A5" s="146" t="s">
        <v>158</v>
      </c>
      <c r="B5" s="146">
        <f>SUM('[6]2007-2008 apply va new occup'!$B$13:$H$13)</f>
        <v>2</v>
      </c>
      <c r="C5" s="146">
        <f>SUM('[6]2007-2008 apply va new occu (o)'!$B$13:$H$13)</f>
        <v>0</v>
      </c>
      <c r="D5" s="146">
        <f>SUM('[6]2008-2009 apply va new occup'!$B$13:$H$13)</f>
        <v>2</v>
      </c>
      <c r="E5" s="146">
        <f>SUM('[6]2008-2009 apply va new occu (o)'!$B$13:$H$13)</f>
        <v>0</v>
      </c>
      <c r="F5" s="146">
        <f>SUM('[6]2009-2010 apply va new occup'!$B$13:$H$13)</f>
        <v>1</v>
      </c>
      <c r="G5" s="146">
        <f>SUM('[6]2009-2010 apply va new occu (o)'!$B$13:$H$13)</f>
        <v>0</v>
      </c>
      <c r="H5" s="146">
        <f>SUM('[6]2010-2011 apply va new occup'!$B$13:$H$13)</f>
        <v>5</v>
      </c>
      <c r="I5" s="146">
        <f>SUM('[6]2010-2011 apply va new occu (o)'!$B$13:$H$13)</f>
        <v>0</v>
      </c>
      <c r="J5" s="146">
        <f>SUM('[6]2011-2012 apply va new occup'!$B$13:$H$13)</f>
        <v>4</v>
      </c>
      <c r="K5" s="146">
        <f>SUM('[6]2011-2012 apply va new occu (o)'!$B$13:$H$13)</f>
        <v>0</v>
      </c>
    </row>
    <row r="6" spans="1:43" ht="14.25" customHeight="1" x14ac:dyDescent="0.2">
      <c r="A6" s="146" t="s">
        <v>184</v>
      </c>
      <c r="B6" s="146">
        <f>SUM('[6]2007-2008 apply va new occup'!$B$16:$H$16)</f>
        <v>4</v>
      </c>
      <c r="C6" s="146">
        <f>SUM('[6]2007-2008 apply va new occu (o)'!$B$16:$H$16)</f>
        <v>0</v>
      </c>
      <c r="D6" s="146">
        <f>SUM('[6]2008-2009 apply va new occup'!$B$16:$H$16)</f>
        <v>8</v>
      </c>
      <c r="E6" s="146">
        <f>SUM('[6]2008-2009 apply va new occu (o)'!$B$16:$H$16)</f>
        <v>1</v>
      </c>
      <c r="F6" s="146">
        <f>SUM('[6]2009-2010 apply va new occup'!$B$16:$H$16)</f>
        <v>1</v>
      </c>
      <c r="G6" s="146">
        <f>SUM('[6]2009-2010 apply va new occu (o)'!$B$16:$H$16)</f>
        <v>0</v>
      </c>
      <c r="H6" s="146">
        <f>SUM('[6]2010-2011 apply va new occup'!$B$17:$H$17)</f>
        <v>4</v>
      </c>
      <c r="I6" s="146">
        <f>SUM('[6]2010-2011 apply va new occu (o)'!$B$17:$H$17)</f>
        <v>2</v>
      </c>
      <c r="J6" s="146">
        <f>SUM('[6]2011-2012 apply va new occup'!$B$16:$H$16)</f>
        <v>4</v>
      </c>
      <c r="K6" s="146">
        <f>SUM('[6]2011-2012 apply va new occu (o)'!$B$17:$H$17)</f>
        <v>0</v>
      </c>
    </row>
    <row r="7" spans="1:43" ht="14.25" customHeight="1" x14ac:dyDescent="0.2">
      <c r="A7" s="146" t="s">
        <v>180</v>
      </c>
      <c r="B7" s="146">
        <f>SUM('[6]2007-2008 apply va new occup'!$B$5:$H$5)</f>
        <v>1</v>
      </c>
      <c r="C7" s="146">
        <f>SUM('[6]2007-2008 apply va new occu (o)'!$B$5:$H$5)</f>
        <v>0</v>
      </c>
      <c r="D7" s="146">
        <f>SUM('[6]2008-2009 apply va new occup'!$B$5:$H$5)</f>
        <v>2</v>
      </c>
      <c r="E7" s="146">
        <f>SUM('[6]2008-2009 apply va new occu (o)'!$B$5:$H$5)</f>
        <v>0</v>
      </c>
      <c r="F7" s="146">
        <f>SUM('[6]2009-2010 apply va new occup'!$B$5:$H$5)</f>
        <v>2</v>
      </c>
      <c r="G7" s="146">
        <f>SUM('[6]2009-2010 apply va new occu (o)'!$B$5:$H$5)</f>
        <v>0</v>
      </c>
      <c r="H7" s="146">
        <f>SUM('[6]2010-2011 apply va new occup'!$B$5:$H$5)</f>
        <v>0</v>
      </c>
      <c r="I7" s="146">
        <f>SUM('[6]2010-2011 apply va new occu (o)'!$B$5:$H$5)</f>
        <v>0</v>
      </c>
      <c r="J7" s="146">
        <f>SUM('[6]2011-2012 apply va new occup'!$B$5:$H$5)</f>
        <v>2</v>
      </c>
      <c r="K7" s="146">
        <f>SUM('[6]2011-2012 apply va new occu (o)'!$B$5:$H$5)</f>
        <v>0</v>
      </c>
    </row>
    <row r="8" spans="1:43" ht="14.25" customHeight="1" x14ac:dyDescent="0.2">
      <c r="A8" s="146" t="s">
        <v>164</v>
      </c>
      <c r="B8" s="146">
        <f>SUM('[6]2007-2008 apply va new occup'!$B$4:$H$4)</f>
        <v>0</v>
      </c>
      <c r="C8" s="146">
        <f>SUM('[6]2007-2008 apply va new occu (o)'!$B$4:$H$4)</f>
        <v>0</v>
      </c>
      <c r="D8" s="146">
        <f>SUM('[6]2008-2009 apply va new occup'!$B$4:$H$4)</f>
        <v>1</v>
      </c>
      <c r="E8" s="146">
        <f>SUM('[6]2008-2009 apply va new occu (o)'!$B$4:$H$4)</f>
        <v>0</v>
      </c>
      <c r="F8" s="146">
        <f>SUM('[6]2009-2010 apply va new occup'!$B$4:$H$4)</f>
        <v>1</v>
      </c>
      <c r="G8" s="146">
        <f>SUM('[6]2009-2010 apply va new occu (o)'!$B$4:$H$4)</f>
        <v>0</v>
      </c>
      <c r="H8" s="146">
        <f>SUM('[6]2010-2011 apply va new occup'!$B$4:$H$4)</f>
        <v>0</v>
      </c>
      <c r="I8" s="146">
        <f>SUM('[6]2010-2011 apply va new occu (o)'!$B$4:$H$4)</f>
        <v>0</v>
      </c>
      <c r="J8" s="146">
        <f>SUM('[6]2011-2012 apply va new occup'!$B$4:$H$4)</f>
        <v>2</v>
      </c>
      <c r="K8" s="146">
        <f>SUM('[6]2011-2012 apply va new occu (o)'!$B$4:$H$4)</f>
        <v>0</v>
      </c>
    </row>
    <row r="9" spans="1:43" ht="14.25" customHeight="1" x14ac:dyDescent="0.2">
      <c r="A9" s="146" t="s">
        <v>117</v>
      </c>
      <c r="B9" s="146">
        <f>SUM('[6]2007-2008 apply va new occup'!$B$10:$H$10)</f>
        <v>0</v>
      </c>
      <c r="C9" s="146">
        <f>SUM('[6]2007-2008 apply va new occu (o)'!$B$10:$H$10)</f>
        <v>0</v>
      </c>
      <c r="D9" s="146">
        <f>SUM('[6]2008-2009 apply va new occup'!$B$10:$H$10)</f>
        <v>0</v>
      </c>
      <c r="E9" s="146">
        <f>SUM('[6]2008-2009 apply va new occu (o)'!$B$10:$H$10)</f>
        <v>1</v>
      </c>
      <c r="F9" s="146">
        <f>SUM('[6]2009-2010 apply va new occup'!$B$10:$H$10)</f>
        <v>2</v>
      </c>
      <c r="G9" s="146">
        <f>SUM('[6]2009-2010 apply va new occu (o)'!$B$10:$H$10)</f>
        <v>0</v>
      </c>
      <c r="H9" s="146">
        <f>SUM('[6]2010-2011 apply va new occup'!$B$10:$H$10)</f>
        <v>5</v>
      </c>
      <c r="I9" s="146">
        <f>SUM('[6]2010-2011 apply va new occu (o)'!$B$10:$H$10)</f>
        <v>1</v>
      </c>
      <c r="J9" s="146">
        <f>SUM('[6]2011-2012 apply va new occup'!$B$10:$H$10)</f>
        <v>1</v>
      </c>
      <c r="K9" s="146">
        <f>SUM('[6]2011-2012 apply va new occu (o)'!$B$10:$H$10)</f>
        <v>0</v>
      </c>
    </row>
    <row r="10" spans="1:43" ht="14.25" customHeight="1" x14ac:dyDescent="0.2">
      <c r="A10" s="146" t="s">
        <v>183</v>
      </c>
      <c r="B10" s="146">
        <f>SUM('[6]2007-2008 apply va new occup'!$B$17:$H$17)</f>
        <v>3</v>
      </c>
      <c r="C10" s="146">
        <f>SUM('[6]2007-2008 apply va new occu (o)'!$B$17:$H$17)</f>
        <v>0</v>
      </c>
      <c r="D10" s="146">
        <f>SUM('[6]2008-2009 apply va new occup'!$B$17:$H$17)</f>
        <v>2</v>
      </c>
      <c r="E10" s="146">
        <f>SUM('[6]2008-2009 apply va new occu (o)'!$B$17:$H$17)</f>
        <v>0</v>
      </c>
      <c r="F10" s="146">
        <f>SUM('[6]2009-2010 apply va new occup'!$B$17:$H$17)</f>
        <v>1</v>
      </c>
      <c r="G10" s="146">
        <f>SUM('[6]2009-2010 apply va new occu (o)'!$B$17:$H$17)</f>
        <v>0</v>
      </c>
      <c r="H10" s="146">
        <f>SUM('[6]2010-2011 apply va new occup'!$B$18:$H$18)</f>
        <v>0</v>
      </c>
      <c r="I10" s="146">
        <f>SUM('[6]2010-2011 apply va new occu (o)'!$B$18:$H$18)</f>
        <v>0</v>
      </c>
      <c r="J10" s="146">
        <f>SUM('[6]2011-2012 apply va new occup'!$B$17:$H$17)</f>
        <v>1</v>
      </c>
      <c r="K10" s="146">
        <f>SUM('[6]2011-2012 apply va new occu (o)'!$B$18:$H$18)</f>
        <v>0</v>
      </c>
    </row>
    <row r="11" spans="1:43" ht="14.25" customHeight="1" thickBot="1" x14ac:dyDescent="0.25">
      <c r="A11" s="146" t="s">
        <v>182</v>
      </c>
      <c r="B11" s="146">
        <f>SUM('[6]2007-2008 apply va new occup'!$B$11:$H$11)</f>
        <v>0</v>
      </c>
      <c r="C11" s="146">
        <f>SUM('[6]2007-2008 apply va new occu (o)'!$B$11:$H$11)</f>
        <v>0</v>
      </c>
      <c r="D11" s="146">
        <f>SUM('[6]2008-2009 apply va new occup'!$B$11:$H$11)</f>
        <v>0</v>
      </c>
      <c r="E11" s="146">
        <f>SUM('[6]2008-2009 apply va new occu (o)'!$B$11:$H$11)</f>
        <v>0</v>
      </c>
      <c r="F11" s="146">
        <f>SUM('[6]2009-2010 apply va new occup'!$B$11:$H$11)</f>
        <v>0</v>
      </c>
      <c r="G11" s="146">
        <f>SUM('[6]2009-2010 apply va new occu (o)'!$B$11:$H$11)</f>
        <v>0</v>
      </c>
      <c r="H11" s="146">
        <f>SUM('[6]2010-2011 apply va new occup'!$B$11:$H$11)</f>
        <v>0</v>
      </c>
      <c r="I11" s="146">
        <f>SUM('[6]2010-2011 apply va new occu (o)'!$B$11:$H$11)</f>
        <v>0</v>
      </c>
      <c r="J11" s="146">
        <f>SUM('[6]2011-2012 apply va new occup'!$B$11:$H$11)</f>
        <v>0</v>
      </c>
      <c r="K11" s="146">
        <f>SUM('[6]2011-2012 apply va new occu (o)'!$B$11:$H$11)</f>
        <v>0</v>
      </c>
    </row>
    <row r="12" spans="1:43" ht="14.25" customHeight="1" thickBot="1" x14ac:dyDescent="0.25">
      <c r="A12" s="146"/>
      <c r="B12" s="147">
        <f t="shared" ref="B12:K12" si="0">SUM(B5:B11)</f>
        <v>10</v>
      </c>
      <c r="C12" s="148">
        <f t="shared" si="0"/>
        <v>0</v>
      </c>
      <c r="D12" s="147">
        <f t="shared" si="0"/>
        <v>15</v>
      </c>
      <c r="E12" s="148">
        <f t="shared" si="0"/>
        <v>2</v>
      </c>
      <c r="F12" s="147">
        <f t="shared" si="0"/>
        <v>8</v>
      </c>
      <c r="G12" s="148">
        <f t="shared" si="0"/>
        <v>0</v>
      </c>
      <c r="H12" s="147">
        <f>SUM(H5:H11)</f>
        <v>14</v>
      </c>
      <c r="I12" s="148">
        <f>SUM(I5:I11)</f>
        <v>3</v>
      </c>
      <c r="J12" s="147">
        <f t="shared" si="0"/>
        <v>14</v>
      </c>
      <c r="K12" s="148">
        <f t="shared" si="0"/>
        <v>0</v>
      </c>
    </row>
    <row r="13" spans="1:43" ht="14.25" customHeight="1" x14ac:dyDescent="0.2"/>
    <row r="14" spans="1:43" ht="14.25" customHeight="1" x14ac:dyDescent="0.2">
      <c r="A14" s="416" t="s">
        <v>107</v>
      </c>
      <c r="B14" s="416"/>
      <c r="C14" s="416"/>
      <c r="D14" s="416"/>
      <c r="E14" s="416"/>
      <c r="F14" s="416"/>
      <c r="G14" s="416"/>
      <c r="H14" s="416"/>
      <c r="I14" s="416"/>
      <c r="J14" s="416"/>
      <c r="K14" s="416"/>
    </row>
    <row r="15" spans="1:43" s="143" customFormat="1" ht="28.5" customHeight="1" x14ac:dyDescent="0.2">
      <c r="A15" s="140" t="s">
        <v>138</v>
      </c>
      <c r="B15" s="413" t="s">
        <v>24</v>
      </c>
      <c r="C15" s="413"/>
      <c r="D15" s="413" t="s">
        <v>25</v>
      </c>
      <c r="E15" s="413"/>
      <c r="F15" s="413" t="s">
        <v>26</v>
      </c>
      <c r="G15" s="413"/>
      <c r="H15" s="413" t="s">
        <v>27</v>
      </c>
      <c r="I15" s="413"/>
      <c r="J15" s="413" t="s">
        <v>193</v>
      </c>
      <c r="K15" s="413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2"/>
      <c r="AP15" s="142"/>
      <c r="AQ15" s="142"/>
    </row>
    <row r="16" spans="1:43" s="143" customFormat="1" ht="14.25" customHeight="1" x14ac:dyDescent="0.2">
      <c r="A16" s="141"/>
      <c r="B16" s="144" t="s">
        <v>139</v>
      </c>
      <c r="C16" s="144" t="s">
        <v>140</v>
      </c>
      <c r="D16" s="144" t="s">
        <v>139</v>
      </c>
      <c r="E16" s="144" t="s">
        <v>140</v>
      </c>
      <c r="F16" s="144" t="s">
        <v>139</v>
      </c>
      <c r="G16" s="144" t="s">
        <v>140</v>
      </c>
      <c r="H16" s="144" t="s">
        <v>139</v>
      </c>
      <c r="I16" s="144" t="s">
        <v>140</v>
      </c>
      <c r="J16" s="144" t="s">
        <v>139</v>
      </c>
      <c r="K16" s="144" t="s">
        <v>140</v>
      </c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</row>
    <row r="17" spans="1:43" ht="12.75" customHeight="1" x14ac:dyDescent="0.2">
      <c r="A17" s="146" t="s">
        <v>181</v>
      </c>
      <c r="B17" s="146">
        <f>SUM('[6]2007-2008 apply va new occup'!$B$8:$H$8)</f>
        <v>0</v>
      </c>
      <c r="C17" s="146">
        <f>SUM('[6]2007-2008 apply va new occu (o)'!$B$8:$H$8)</f>
        <v>0</v>
      </c>
      <c r="D17" s="146">
        <f>SUM('[6]2008-2009 apply va new occup'!$B$8:$H$8)</f>
        <v>0</v>
      </c>
      <c r="E17" s="146">
        <f>SUM('[6]2008-2009 apply va new occu (o)'!$B$8:$H$8)</f>
        <v>0</v>
      </c>
      <c r="F17" s="146">
        <f>SUM('[6]2009-2010 apply va new occup'!$B$8:$H$8)</f>
        <v>0</v>
      </c>
      <c r="G17" s="146">
        <f>SUM('[6]2009-2010 apply va new occu (o)'!$B$8:$H$8)</f>
        <v>0</v>
      </c>
      <c r="H17" s="146">
        <f>SUM('[6]2010-2011 apply va new occup'!$B$8:$H$8)</f>
        <v>0</v>
      </c>
      <c r="I17" s="146">
        <f>SUM('[6]2010-2011 apply va new occu (o)'!$B$8:$H$8)</f>
        <v>0</v>
      </c>
      <c r="J17" s="146">
        <f>SUM('[6]2011-2012 apply va new occup'!$B$8:$H$8)</f>
        <v>4</v>
      </c>
      <c r="K17" s="146">
        <f>SUM('[6]2011-2012 apply va new occu (o)'!$B$8:$H$8)</f>
        <v>0</v>
      </c>
    </row>
    <row r="18" spans="1:43" ht="12.75" customHeight="1" x14ac:dyDescent="0.2">
      <c r="A18" s="146" t="s">
        <v>178</v>
      </c>
      <c r="B18" s="146">
        <f>SUM('[6]2007-2008 apply va new occup'!$B$15:$H$15)</f>
        <v>1</v>
      </c>
      <c r="C18" s="146">
        <f>SUM('[6]2007-2008 apply va new occu (o)'!$B$15:$H$15)</f>
        <v>0</v>
      </c>
      <c r="D18" s="146">
        <f>SUM('[6]2008-2009 apply va new occup'!$B$15:$H$15)</f>
        <v>2</v>
      </c>
      <c r="E18" s="146">
        <f>SUM('[6]2008-2009 apply va new occu (o)'!$B$15:$H$15)</f>
        <v>0</v>
      </c>
      <c r="F18" s="146">
        <f>SUM('[6]2009-2010 apply va new occup'!$B$15:$H$15)</f>
        <v>1</v>
      </c>
      <c r="G18" s="146">
        <f>SUM('[6]2009-2010 apply va new occu (o)'!$B$15:$H$15)</f>
        <v>0</v>
      </c>
      <c r="H18" s="146">
        <f>SUM('[6]2010-2011 apply va new occup'!$B$15:$H$15)</f>
        <v>2</v>
      </c>
      <c r="I18" s="146">
        <f>SUM('[6]2010-2011 apply va new occu (o)'!$B$15:$H$15)</f>
        <v>0</v>
      </c>
      <c r="J18" s="146">
        <f>SUM('[6]2011-2012 apply va new occup'!$B$15:$H$15)</f>
        <v>2</v>
      </c>
      <c r="K18" s="146">
        <f>SUM('[6]2011-2012 apply va new occu (o)'!$B$15:$H$15)</f>
        <v>0</v>
      </c>
    </row>
    <row r="19" spans="1:43" ht="12.75" customHeight="1" x14ac:dyDescent="0.2">
      <c r="A19" s="146" t="s">
        <v>163</v>
      </c>
      <c r="B19" s="146">
        <f>SUM('[6]2007-2008 apply va new occup'!$B$9:$H$9)</f>
        <v>0</v>
      </c>
      <c r="C19" s="146">
        <f>SUM('[6]2007-2008 apply va new occu (o)'!$B$9:$H$9)</f>
        <v>0</v>
      </c>
      <c r="D19" s="146">
        <f>SUM('[6]2008-2009 apply va new occup'!$B$9:$H$9)</f>
        <v>2</v>
      </c>
      <c r="E19" s="146">
        <f>SUM('[6]2008-2009 apply va new occu (o)'!$B$9:$H$9)</f>
        <v>0</v>
      </c>
      <c r="F19" s="146">
        <f>SUM('[6]2009-2010 apply va new occup'!$B$9:$H$9)</f>
        <v>1</v>
      </c>
      <c r="G19" s="146">
        <f>SUM('[6]2009-2010 apply va new occu (o)'!$B$9:$H$9)</f>
        <v>0</v>
      </c>
      <c r="H19" s="146">
        <f>SUM('[6]2010-2011 apply va new occup'!$B$9:$H$9)</f>
        <v>0</v>
      </c>
      <c r="I19" s="146">
        <f>SUM('[6]2010-2011 apply va new occu (o)'!$B$9:$H$9)</f>
        <v>0</v>
      </c>
      <c r="J19" s="146">
        <f>SUM('[6]2011-2012 apply va new occup'!$B$9:$H$9)</f>
        <v>1</v>
      </c>
      <c r="K19" s="146">
        <f>SUM('[6]2011-2012 apply va new occu (o)'!$B$9:$H$9)</f>
        <v>0</v>
      </c>
    </row>
    <row r="20" spans="1:43" ht="12.75" customHeight="1" x14ac:dyDescent="0.2">
      <c r="A20" s="146" t="s">
        <v>143</v>
      </c>
      <c r="B20" s="146">
        <f>SUM('[6]2007-2008 apply va new occup'!$B$12:$H$12)</f>
        <v>0</v>
      </c>
      <c r="C20" s="146">
        <f>SUM('[6]2007-2008 apply va new occu (o)'!$B$12:$H$12)</f>
        <v>0</v>
      </c>
      <c r="D20" s="146">
        <f>SUM('[6]2008-2009 apply va new occup'!$B$12:$H$12)</f>
        <v>1</v>
      </c>
      <c r="E20" s="146">
        <f>SUM('[6]2008-2009 apply va new occu (o)'!$B$12:$H$12)</f>
        <v>0</v>
      </c>
      <c r="F20" s="146">
        <f>SUM('[6]2009-2010 apply va new occup'!$B$12:$H$12)</f>
        <v>3</v>
      </c>
      <c r="G20" s="146">
        <f>SUM('[6]2009-2010 apply va new occu (o)'!$B$12:$H$12)</f>
        <v>0</v>
      </c>
      <c r="H20" s="146">
        <f>SUM('[6]2010-2011 apply va new occup'!$B$12:$H$12)</f>
        <v>2</v>
      </c>
      <c r="I20" s="146">
        <f>SUM('[6]2010-2011 apply va new occu (o)'!$B$12:$H$12)</f>
        <v>0</v>
      </c>
      <c r="J20" s="146">
        <f>SUM('[6]2011-2012 apply va new occup'!$B$12:$H$12)</f>
        <v>0</v>
      </c>
      <c r="K20" s="146">
        <f>SUM('[6]2011-2012 apply va new occu (o)'!$B$12:$H$12)</f>
        <v>0</v>
      </c>
    </row>
    <row r="21" spans="1:43" ht="12.75" customHeight="1" x14ac:dyDescent="0.2">
      <c r="A21" s="146" t="s">
        <v>162</v>
      </c>
      <c r="B21" s="146">
        <f>SUM('[6]2007-2008 apply va new occup'!$B$6:$H$6)</f>
        <v>6</v>
      </c>
      <c r="C21" s="146">
        <f>SUM('[6]2007-2008 apply va new occu (o)'!$B$6:$H$6)</f>
        <v>0</v>
      </c>
      <c r="D21" s="146">
        <f>SUM('[6]2008-2009 apply va new occup'!$B$6:$H$6)</f>
        <v>3</v>
      </c>
      <c r="E21" s="146">
        <f>SUM('[6]2008-2009 apply va new occu (o)'!$B$6:$H$6)</f>
        <v>0</v>
      </c>
      <c r="F21" s="146">
        <f>SUM('[6]2009-2010 apply va new occup'!$B$6:$H$6)</f>
        <v>4</v>
      </c>
      <c r="G21" s="146">
        <f>SUM('[6]2009-2010 apply va new occu (o)'!$B$6:$H$6)</f>
        <v>0</v>
      </c>
      <c r="H21" s="146">
        <f>SUM('[6]2010-2011 apply va new occup'!$B$6:$H$6)</f>
        <v>4</v>
      </c>
      <c r="I21" s="146">
        <f>SUM('[6]2010-2011 apply va new occu (o)'!$B$6:$H$6)</f>
        <v>0</v>
      </c>
      <c r="J21" s="146">
        <f>SUM('[6]2011-2012 apply va new occup'!$B$6:$H$6)</f>
        <v>0</v>
      </c>
      <c r="K21" s="146">
        <f>SUM('[6]2011-2012 apply va new occu (o)'!$B$6:$H$6)</f>
        <v>0</v>
      </c>
    </row>
    <row r="22" spans="1:43" ht="12.75" customHeight="1" x14ac:dyDescent="0.2">
      <c r="A22" s="146" t="s">
        <v>159</v>
      </c>
      <c r="B22" s="146">
        <f>SUM('[6]2007-2008 apply va new occup'!$B$14:$H$14)</f>
        <v>5</v>
      </c>
      <c r="C22" s="146">
        <f>SUM('[6]2007-2008 apply va new occu (o)'!$B$14:$H$14)</f>
        <v>0</v>
      </c>
      <c r="D22" s="146">
        <f>SUM('[6]2008-2009 apply va new occup'!$B$14:$H$14)</f>
        <v>0</v>
      </c>
      <c r="E22" s="146">
        <f>SUM('[6]2008-2009 apply va new occu (o)'!$B$14:$H$14)</f>
        <v>0</v>
      </c>
      <c r="F22" s="146">
        <f>SUM('[6]2009-2010 apply va new occup'!$B$14:$H$14)</f>
        <v>0</v>
      </c>
      <c r="G22" s="146">
        <f>SUM('[6]2009-2010 apply va new occu (o)'!$B$14:$H$14)</f>
        <v>0</v>
      </c>
      <c r="H22" s="146">
        <f>SUM('[6]2010-2011 apply va new occup'!$B$14:$H$14)</f>
        <v>1</v>
      </c>
      <c r="I22" s="146">
        <f>SUM('[6]2010-2011 apply va new occu (o)'!$B$14:$H$14)</f>
        <v>0</v>
      </c>
      <c r="J22" s="146">
        <f>SUM('[6]2011-2012 apply va new occup'!$B$14:$H$14)</f>
        <v>0</v>
      </c>
      <c r="K22" s="146">
        <f>SUM('[6]2011-2012 apply va new occu (o)'!$B$14:$H$14)</f>
        <v>0</v>
      </c>
    </row>
    <row r="23" spans="1:43" ht="12.75" customHeight="1" thickBot="1" x14ac:dyDescent="0.25">
      <c r="A23" s="146" t="s">
        <v>97</v>
      </c>
      <c r="B23" s="146">
        <f>SUM('[6]2007-2008 apply va new occup'!$B$7:$H$7)</f>
        <v>0</v>
      </c>
      <c r="C23" s="146">
        <f>SUM('[6]2007-2008 apply va new occu (o)'!$B$7:$H$7)</f>
        <v>0</v>
      </c>
      <c r="D23" s="146">
        <f>SUM('[6]2008-2009 apply va new occup'!$B$7:$H$7)</f>
        <v>0</v>
      </c>
      <c r="E23" s="146">
        <f>SUM('[6]2008-2009 apply va new occu (o)'!$B$7:$H$7)</f>
        <v>0</v>
      </c>
      <c r="F23" s="146">
        <f>SUM('[6]2009-2010 apply va new occup'!$B$7:$H$7)</f>
        <v>0</v>
      </c>
      <c r="G23" s="146">
        <f>SUM('[6]2009-2010 apply va new occu (o)'!$B$7:$H$7)</f>
        <v>0</v>
      </c>
      <c r="H23" s="146">
        <f>SUM('[6]2010-2011 apply va new occup'!$B$7:$H$7)</f>
        <v>0</v>
      </c>
      <c r="I23" s="146">
        <f>SUM('[6]2010-2011 apply va new occu (o)'!$B$7:$H$7)</f>
        <v>0</v>
      </c>
      <c r="J23" s="146">
        <f>SUM('[6]2011-2012 apply va new occup'!$B$7:$H$7)</f>
        <v>0</v>
      </c>
      <c r="K23" s="146">
        <f>SUM('[6]2011-2012 apply va new occu (o)'!$B$7:$H$7)</f>
        <v>0</v>
      </c>
    </row>
    <row r="24" spans="1:43" ht="14.25" customHeight="1" thickBot="1" x14ac:dyDescent="0.25">
      <c r="A24" s="146"/>
      <c r="B24" s="147">
        <f t="shared" ref="B24:K24" si="1">SUM(B17:B23)</f>
        <v>12</v>
      </c>
      <c r="C24" s="148">
        <f t="shared" si="1"/>
        <v>0</v>
      </c>
      <c r="D24" s="147">
        <f t="shared" si="1"/>
        <v>8</v>
      </c>
      <c r="E24" s="148">
        <f t="shared" si="1"/>
        <v>0</v>
      </c>
      <c r="F24" s="147">
        <f t="shared" si="1"/>
        <v>9</v>
      </c>
      <c r="G24" s="148">
        <f t="shared" si="1"/>
        <v>0</v>
      </c>
      <c r="H24" s="147">
        <f>SUM(H17:H23)</f>
        <v>9</v>
      </c>
      <c r="I24" s="148">
        <f>SUM(I17:I23)</f>
        <v>0</v>
      </c>
      <c r="J24" s="147">
        <f t="shared" si="1"/>
        <v>7</v>
      </c>
      <c r="K24" s="148">
        <f t="shared" si="1"/>
        <v>0</v>
      </c>
    </row>
    <row r="25" spans="1:43" ht="14.25" customHeight="1" x14ac:dyDescent="0.2"/>
    <row r="26" spans="1:43" ht="14.25" customHeight="1" x14ac:dyDescent="0.2">
      <c r="A26" s="416" t="s">
        <v>109</v>
      </c>
      <c r="B26" s="416"/>
      <c r="C26" s="416"/>
      <c r="D26" s="416"/>
      <c r="E26" s="416"/>
      <c r="F26" s="416"/>
      <c r="G26" s="416"/>
      <c r="H26" s="416"/>
      <c r="I26" s="416"/>
      <c r="J26" s="416"/>
      <c r="K26" s="416"/>
    </row>
    <row r="27" spans="1:43" s="143" customFormat="1" ht="24.75" customHeight="1" x14ac:dyDescent="0.2">
      <c r="A27" s="140" t="s">
        <v>138</v>
      </c>
      <c r="B27" s="413" t="s">
        <v>24</v>
      </c>
      <c r="C27" s="413"/>
      <c r="D27" s="413" t="s">
        <v>25</v>
      </c>
      <c r="E27" s="413"/>
      <c r="F27" s="413" t="s">
        <v>26</v>
      </c>
      <c r="G27" s="413"/>
      <c r="H27" s="413" t="s">
        <v>27</v>
      </c>
      <c r="I27" s="413"/>
      <c r="J27" s="413" t="s">
        <v>193</v>
      </c>
      <c r="K27" s="413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  <c r="AN27" s="142"/>
      <c r="AO27" s="142"/>
      <c r="AP27" s="142"/>
      <c r="AQ27" s="142"/>
    </row>
    <row r="28" spans="1:43" s="143" customFormat="1" ht="14.25" customHeight="1" x14ac:dyDescent="0.2">
      <c r="A28" s="141"/>
      <c r="B28" s="144" t="s">
        <v>139</v>
      </c>
      <c r="C28" s="144" t="s">
        <v>140</v>
      </c>
      <c r="D28" s="144" t="s">
        <v>139</v>
      </c>
      <c r="E28" s="144" t="s">
        <v>140</v>
      </c>
      <c r="F28" s="144" t="s">
        <v>139</v>
      </c>
      <c r="G28" s="144" t="s">
        <v>140</v>
      </c>
      <c r="H28" s="144" t="s">
        <v>139</v>
      </c>
      <c r="I28" s="144" t="s">
        <v>140</v>
      </c>
      <c r="J28" s="144" t="s">
        <v>139</v>
      </c>
      <c r="K28" s="144" t="s">
        <v>140</v>
      </c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</row>
    <row r="29" spans="1:43" ht="14.25" customHeight="1" thickBot="1" x14ac:dyDescent="0.25">
      <c r="A29" s="146" t="s">
        <v>172</v>
      </c>
      <c r="B29" s="146">
        <f>SUM('[6]2007-2008 apply va new occup'!$B$30:$H$30)</f>
        <v>10</v>
      </c>
      <c r="C29" s="146">
        <f>SUM('[6]2007-2008 apply va new occu (o)'!$B$30:$H$30)</f>
        <v>1</v>
      </c>
      <c r="D29" s="146">
        <f>SUM('[6]2008-2009 apply va new occup'!$B$30:$H$30)</f>
        <v>2</v>
      </c>
      <c r="E29" s="146">
        <f>SUM('[6]2008-2009 apply va new occu (o)'!$B$30:$H$30)</f>
        <v>1</v>
      </c>
      <c r="F29" s="146">
        <f>SUM('[6]2009-2010 apply va new occup'!$B$25:$H$25)</f>
        <v>6</v>
      </c>
      <c r="G29" s="146">
        <f>SUM('[6]2009-2010 apply va new occu (o)'!$B$25:$H$25)</f>
        <v>0</v>
      </c>
      <c r="H29" s="146">
        <f>SUM('[6]2010-2011 apply va new occup'!$B$25:$H$25)</f>
        <v>0</v>
      </c>
      <c r="I29" s="146">
        <f>SUM('[6]2010-2011 apply va new occu (o)'!$B$25:$H$25)</f>
        <v>0</v>
      </c>
      <c r="J29" s="146">
        <f>SUM('[6]2011-2012 apply va new occup'!$B$25:$H$25)</f>
        <v>0</v>
      </c>
      <c r="K29" s="146">
        <f>SUM('[6]2011-2012 apply va new occu (o)'!$B$25:$H$25)</f>
        <v>0</v>
      </c>
    </row>
    <row r="30" spans="1:43" ht="14.25" customHeight="1" thickBot="1" x14ac:dyDescent="0.25">
      <c r="A30" s="146"/>
      <c r="B30" s="147">
        <f t="shared" ref="B30:K30" si="2">SUM(B29:B29)</f>
        <v>10</v>
      </c>
      <c r="C30" s="148">
        <f t="shared" si="2"/>
        <v>1</v>
      </c>
      <c r="D30" s="147">
        <f t="shared" si="2"/>
        <v>2</v>
      </c>
      <c r="E30" s="148">
        <f t="shared" si="2"/>
        <v>1</v>
      </c>
      <c r="F30" s="147">
        <f t="shared" si="2"/>
        <v>6</v>
      </c>
      <c r="G30" s="148">
        <f t="shared" si="2"/>
        <v>0</v>
      </c>
      <c r="H30" s="147">
        <f>SUM(H29:H29)</f>
        <v>0</v>
      </c>
      <c r="I30" s="148">
        <f>SUM(I29:I29)</f>
        <v>0</v>
      </c>
      <c r="J30" s="147">
        <f t="shared" si="2"/>
        <v>0</v>
      </c>
      <c r="K30" s="148">
        <f t="shared" si="2"/>
        <v>0</v>
      </c>
    </row>
    <row r="31" spans="1:43" ht="14.25" customHeight="1" x14ac:dyDescent="0.2"/>
    <row r="32" spans="1:43" ht="14.25" customHeight="1" x14ac:dyDescent="0.2">
      <c r="A32" s="414" t="s">
        <v>110</v>
      </c>
      <c r="B32" s="414"/>
      <c r="C32" s="414"/>
      <c r="D32" s="414"/>
      <c r="E32" s="414"/>
      <c r="F32" s="414"/>
      <c r="G32" s="414"/>
      <c r="H32" s="414"/>
      <c r="I32" s="414"/>
      <c r="J32" s="414"/>
      <c r="K32" s="414"/>
    </row>
    <row r="33" spans="1:43" ht="26.25" customHeight="1" x14ac:dyDescent="0.2">
      <c r="A33" s="140" t="s">
        <v>138</v>
      </c>
      <c r="B33" s="413" t="s">
        <v>24</v>
      </c>
      <c r="C33" s="413"/>
      <c r="D33" s="413" t="s">
        <v>25</v>
      </c>
      <c r="E33" s="413"/>
      <c r="F33" s="413" t="s">
        <v>26</v>
      </c>
      <c r="G33" s="413"/>
      <c r="H33" s="413" t="s">
        <v>27</v>
      </c>
      <c r="I33" s="413"/>
      <c r="J33" s="413" t="s">
        <v>193</v>
      </c>
      <c r="K33" s="413"/>
    </row>
    <row r="34" spans="1:43" s="143" customFormat="1" x14ac:dyDescent="0.2">
      <c r="A34" s="150" t="s">
        <v>114</v>
      </c>
      <c r="B34" s="146">
        <f t="shared" ref="B34:K34" si="3">B12</f>
        <v>10</v>
      </c>
      <c r="C34" s="146">
        <f t="shared" si="3"/>
        <v>0</v>
      </c>
      <c r="D34" s="146">
        <f t="shared" si="3"/>
        <v>15</v>
      </c>
      <c r="E34" s="146">
        <f t="shared" si="3"/>
        <v>2</v>
      </c>
      <c r="F34" s="146">
        <f t="shared" si="3"/>
        <v>8</v>
      </c>
      <c r="G34" s="146">
        <f t="shared" si="3"/>
        <v>0</v>
      </c>
      <c r="H34" s="146">
        <f>H12</f>
        <v>14</v>
      </c>
      <c r="I34" s="146">
        <f>I12</f>
        <v>3</v>
      </c>
      <c r="J34" s="146">
        <f t="shared" si="3"/>
        <v>14</v>
      </c>
      <c r="K34" s="146">
        <f t="shared" si="3"/>
        <v>0</v>
      </c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  <c r="AO34" s="142"/>
      <c r="AP34" s="142"/>
      <c r="AQ34" s="142"/>
    </row>
    <row r="35" spans="1:43" ht="14.25" customHeight="1" x14ac:dyDescent="0.2">
      <c r="A35" s="150" t="s">
        <v>115</v>
      </c>
      <c r="B35" s="146">
        <f t="shared" ref="B35:K35" si="4">B24</f>
        <v>12</v>
      </c>
      <c r="C35" s="146">
        <f t="shared" si="4"/>
        <v>0</v>
      </c>
      <c r="D35" s="146">
        <f t="shared" si="4"/>
        <v>8</v>
      </c>
      <c r="E35" s="146">
        <f t="shared" si="4"/>
        <v>0</v>
      </c>
      <c r="F35" s="146">
        <f t="shared" si="4"/>
        <v>9</v>
      </c>
      <c r="G35" s="146">
        <f t="shared" si="4"/>
        <v>0</v>
      </c>
      <c r="H35" s="146">
        <f>H24</f>
        <v>9</v>
      </c>
      <c r="I35" s="146">
        <f>I24</f>
        <v>0</v>
      </c>
      <c r="J35" s="146">
        <f t="shared" si="4"/>
        <v>7</v>
      </c>
      <c r="K35" s="146">
        <f t="shared" si="4"/>
        <v>0</v>
      </c>
    </row>
    <row r="36" spans="1:43" ht="14.25" customHeight="1" thickBot="1" x14ac:dyDescent="0.25">
      <c r="A36" s="150" t="s">
        <v>116</v>
      </c>
      <c r="B36" s="149">
        <f t="shared" ref="B36:K36" si="5">B30</f>
        <v>10</v>
      </c>
      <c r="C36" s="149">
        <f t="shared" si="5"/>
        <v>1</v>
      </c>
      <c r="D36" s="149">
        <f t="shared" si="5"/>
        <v>2</v>
      </c>
      <c r="E36" s="149">
        <f t="shared" si="5"/>
        <v>1</v>
      </c>
      <c r="F36" s="149">
        <f t="shared" si="5"/>
        <v>6</v>
      </c>
      <c r="G36" s="149">
        <f t="shared" si="5"/>
        <v>0</v>
      </c>
      <c r="H36" s="149">
        <f>H30</f>
        <v>0</v>
      </c>
      <c r="I36" s="149">
        <f>I30</f>
        <v>0</v>
      </c>
      <c r="J36" s="149">
        <f t="shared" si="5"/>
        <v>0</v>
      </c>
      <c r="K36" s="149">
        <f t="shared" si="5"/>
        <v>0</v>
      </c>
    </row>
    <row r="37" spans="1:43" ht="14.25" customHeight="1" thickBot="1" x14ac:dyDescent="0.25">
      <c r="B37" s="151">
        <f t="shared" ref="B37:K37" si="6">SUM(B34:B36)</f>
        <v>32</v>
      </c>
      <c r="C37" s="152">
        <f t="shared" si="6"/>
        <v>1</v>
      </c>
      <c r="D37" s="151">
        <f t="shared" si="6"/>
        <v>25</v>
      </c>
      <c r="E37" s="152">
        <f t="shared" si="6"/>
        <v>3</v>
      </c>
      <c r="F37" s="151">
        <f t="shared" si="6"/>
        <v>23</v>
      </c>
      <c r="G37" s="152">
        <f t="shared" si="6"/>
        <v>0</v>
      </c>
      <c r="H37" s="151">
        <f>SUM(H34:H36)</f>
        <v>23</v>
      </c>
      <c r="I37" s="152">
        <f>SUM(I34:I36)</f>
        <v>3</v>
      </c>
      <c r="J37" s="151">
        <f t="shared" si="6"/>
        <v>21</v>
      </c>
      <c r="K37" s="152">
        <f t="shared" si="6"/>
        <v>0</v>
      </c>
    </row>
    <row r="39" spans="1:43" x14ac:dyDescent="0.2">
      <c r="A39" s="409" t="s">
        <v>141</v>
      </c>
      <c r="B39" s="409"/>
      <c r="C39" s="409"/>
      <c r="D39" s="409"/>
      <c r="E39" s="409"/>
      <c r="F39" s="409"/>
      <c r="G39" s="409"/>
      <c r="H39" s="409"/>
      <c r="I39" s="409"/>
      <c r="J39" s="409"/>
      <c r="K39" s="409"/>
    </row>
    <row r="40" spans="1:43" x14ac:dyDescent="0.2">
      <c r="A40" s="409"/>
      <c r="B40" s="409"/>
      <c r="C40" s="409"/>
      <c r="D40" s="409"/>
      <c r="E40" s="409"/>
      <c r="F40" s="409"/>
      <c r="G40" s="409"/>
      <c r="H40" s="409"/>
      <c r="I40" s="409"/>
      <c r="J40" s="409"/>
      <c r="K40" s="409"/>
    </row>
  </sheetData>
  <sortState ref="A5:AQ10">
    <sortCondition descending="1" ref="J5:J10"/>
  </sortState>
  <mergeCells count="26">
    <mergeCell ref="A39:K40"/>
    <mergeCell ref="A26:K26"/>
    <mergeCell ref="B27:C27"/>
    <mergeCell ref="D27:E27"/>
    <mergeCell ref="F27:G27"/>
    <mergeCell ref="J27:K27"/>
    <mergeCell ref="A32:K32"/>
    <mergeCell ref="B33:C33"/>
    <mergeCell ref="D33:E33"/>
    <mergeCell ref="F33:G33"/>
    <mergeCell ref="A1:K1"/>
    <mergeCell ref="A2:K2"/>
    <mergeCell ref="B3:C3"/>
    <mergeCell ref="D3:E3"/>
    <mergeCell ref="F3:G3"/>
    <mergeCell ref="J3:K3"/>
    <mergeCell ref="H3:I3"/>
    <mergeCell ref="H15:I15"/>
    <mergeCell ref="H27:I27"/>
    <mergeCell ref="H33:I33"/>
    <mergeCell ref="A14:K14"/>
    <mergeCell ref="B15:C15"/>
    <mergeCell ref="D15:E15"/>
    <mergeCell ref="F15:G15"/>
    <mergeCell ref="J15:K15"/>
    <mergeCell ref="J33:K33"/>
  </mergeCells>
  <phoneticPr fontId="0" type="noConversion"/>
  <pageMargins left="0.41" right="0.5" top="0.35" bottom="0.9" header="0.25" footer="0.25"/>
  <pageSetup scale="82" fitToHeight="42" orientation="portrait" r:id="rId1"/>
  <headerFooter alignWithMargins="0">
    <oddFooter>&amp;RDivision/Bureau: Apprenticeship and Training
Document Name: Monthly Productivity Report
Date Revised: 12/7/2011
Document Owner: Shira Samaniego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0"/>
  <sheetViews>
    <sheetView zoomScale="90" zoomScaleNormal="90" workbookViewId="0">
      <selection activeCell="B3" sqref="B3"/>
    </sheetView>
  </sheetViews>
  <sheetFormatPr defaultColWidth="8.7109375" defaultRowHeight="12" x14ac:dyDescent="0.2"/>
  <cols>
    <col min="1" max="1" width="20.42578125" style="46" customWidth="1"/>
    <col min="2" max="2" width="4.85546875" style="46" bestFit="1" customWidth="1"/>
    <col min="3" max="3" width="4.140625" style="46" bestFit="1" customWidth="1"/>
    <col min="4" max="4" width="4.85546875" style="46" bestFit="1" customWidth="1"/>
    <col min="5" max="5" width="4.140625" style="46" bestFit="1" customWidth="1"/>
    <col min="6" max="6" width="4.85546875" style="46" bestFit="1" customWidth="1"/>
    <col min="7" max="7" width="4.140625" style="46" bestFit="1" customWidth="1"/>
    <col min="8" max="8" width="4.85546875" style="46" bestFit="1" customWidth="1"/>
    <col min="9" max="9" width="4.140625" style="46" bestFit="1" customWidth="1"/>
    <col min="10" max="10" width="4.85546875" style="46" bestFit="1" customWidth="1"/>
    <col min="11" max="11" width="4.140625" style="46" bestFit="1" customWidth="1"/>
    <col min="12" max="16384" width="8.7109375" style="46"/>
  </cols>
  <sheetData>
    <row r="1" spans="1:43" ht="21.75" customHeight="1" x14ac:dyDescent="0.2">
      <c r="A1" s="415" t="s">
        <v>29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</row>
    <row r="2" spans="1:43" x14ac:dyDescent="0.2">
      <c r="A2" s="416" t="s">
        <v>108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</row>
    <row r="3" spans="1:43" s="143" customFormat="1" ht="24" customHeight="1" x14ac:dyDescent="0.2">
      <c r="A3" s="140" t="s">
        <v>138</v>
      </c>
      <c r="B3" s="413" t="s">
        <v>24</v>
      </c>
      <c r="C3" s="413"/>
      <c r="D3" s="413" t="s">
        <v>25</v>
      </c>
      <c r="E3" s="413"/>
      <c r="F3" s="413" t="s">
        <v>26</v>
      </c>
      <c r="G3" s="413"/>
      <c r="H3" s="413" t="s">
        <v>27</v>
      </c>
      <c r="I3" s="413"/>
      <c r="J3" s="413" t="s">
        <v>193</v>
      </c>
      <c r="K3" s="413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</row>
    <row r="4" spans="1:43" s="143" customFormat="1" ht="14.25" customHeight="1" x14ac:dyDescent="0.2">
      <c r="A4" s="141"/>
      <c r="B4" s="144" t="s">
        <v>139</v>
      </c>
      <c r="C4" s="144" t="s">
        <v>140</v>
      </c>
      <c r="D4" s="144" t="s">
        <v>139</v>
      </c>
      <c r="E4" s="144" t="s">
        <v>140</v>
      </c>
      <c r="F4" s="144" t="s">
        <v>139</v>
      </c>
      <c r="G4" s="144" t="s">
        <v>140</v>
      </c>
      <c r="H4" s="144" t="s">
        <v>139</v>
      </c>
      <c r="I4" s="144" t="s">
        <v>140</v>
      </c>
      <c r="J4" s="144" t="s">
        <v>139</v>
      </c>
      <c r="K4" s="144" t="s">
        <v>140</v>
      </c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</row>
    <row r="5" spans="1:43" ht="14.25" customHeight="1" x14ac:dyDescent="0.2">
      <c r="A5" s="146" t="s">
        <v>158</v>
      </c>
      <c r="B5" s="146">
        <f>SUM('[6]2007-2008 apply va rev prog'!$B$13:$H$13)</f>
        <v>7</v>
      </c>
      <c r="C5" s="146">
        <f>SUM('[6]2007-2008 apply va rev prog (o)'!$B$13:$H$13)</f>
        <v>0</v>
      </c>
      <c r="D5" s="146">
        <f>SUM('[6]2008-2009 apply va rev prog'!$B$13:$H$13)</f>
        <v>2</v>
      </c>
      <c r="E5" s="146">
        <f>SUM('[6]2008-2009 apply va rev prog (o)'!$B$13:$H$13)</f>
        <v>0</v>
      </c>
      <c r="F5" s="146">
        <f>SUM('[6]2009-2010 apply va rev prog'!$B$13:$H$13)</f>
        <v>6</v>
      </c>
      <c r="G5" s="146">
        <f>SUM('[6]2009-2010 apply va rev prog (o)'!$B$13:$H$13)</f>
        <v>0</v>
      </c>
      <c r="H5" s="146">
        <f>SUM('[6]2010-2011 apply va rev prog'!$B$13:$H$13)</f>
        <v>5</v>
      </c>
      <c r="I5" s="146">
        <f>SUM('[6]2010-2011 apply va rev prog (o)'!$B$13:$H$13)</f>
        <v>0</v>
      </c>
      <c r="J5" s="146">
        <f>SUM('[6]2011-2012 apply va rev prog'!$B$13:$H$13)</f>
        <v>6</v>
      </c>
      <c r="K5" s="146">
        <f>SUM('[6]2011-2012 apply va rev prog (o)'!$B$13:$H$13)</f>
        <v>0</v>
      </c>
    </row>
    <row r="6" spans="1:43" ht="14.25" customHeight="1" x14ac:dyDescent="0.2">
      <c r="A6" s="146" t="s">
        <v>180</v>
      </c>
      <c r="B6" s="146">
        <f>SUM('[6]2007-2008 apply va rev prog'!$B$5:$H$5)</f>
        <v>6</v>
      </c>
      <c r="C6" s="146">
        <f>SUM('[6]2007-2008 apply va rev prog (o)'!$B$5:$H$5)</f>
        <v>0</v>
      </c>
      <c r="D6" s="146">
        <f>SUM('[6]2008-2009 apply va rev prog'!$B$5:$H$5)</f>
        <v>4</v>
      </c>
      <c r="E6" s="146">
        <f>SUM('[6]2008-2009 apply va rev prog (o)'!$B$5:$H$5)</f>
        <v>0</v>
      </c>
      <c r="F6" s="146">
        <f>SUM('[6]2009-2010 apply va rev prog'!$B$5:$H$5)</f>
        <v>3</v>
      </c>
      <c r="G6" s="146">
        <f>SUM('[6]2009-2010 apply va rev prog (o)'!$B$5:$H$5)</f>
        <v>0</v>
      </c>
      <c r="H6" s="146">
        <f>SUM('[6]2010-2011 apply va rev prog'!$B$5:$H$5)</f>
        <v>2</v>
      </c>
      <c r="I6" s="146">
        <f>SUM('[6]2010-2011 apply va rev prog (o)'!$B$5:$H$5)</f>
        <v>0</v>
      </c>
      <c r="J6" s="146">
        <f>SUM('[6]2011-2012 apply va rev prog'!$B$5:$H$5)</f>
        <v>2</v>
      </c>
      <c r="K6" s="146">
        <f>SUM('[6]2011-2012 apply va rev prog (o)'!$B$5:$H$5)</f>
        <v>0</v>
      </c>
    </row>
    <row r="7" spans="1:43" ht="14.25" customHeight="1" x14ac:dyDescent="0.2">
      <c r="A7" s="146" t="s">
        <v>117</v>
      </c>
      <c r="B7" s="146">
        <f>SUM('[6]2007-2008 apply va rev prog'!$B$10:$H$10)</f>
        <v>0</v>
      </c>
      <c r="C7" s="146">
        <f>SUM('[6]2007-2008 apply va rev prog (o)'!$B$10:$H$10)</f>
        <v>0</v>
      </c>
      <c r="D7" s="146">
        <f>SUM('[6]2008-2009 apply va rev prog'!$B$10:$H$10)</f>
        <v>2</v>
      </c>
      <c r="E7" s="146">
        <f>SUM('[6]2008-2009 apply va rev prog (o)'!$B$10:$H$10)</f>
        <v>0</v>
      </c>
      <c r="F7" s="146">
        <f>SUM('[6]2009-2010 apply va rev prog'!$B$10:$H$10)</f>
        <v>2</v>
      </c>
      <c r="G7" s="146">
        <f>SUM('[6]2009-2010 apply va rev prog (o)'!$B$10:$H$10)</f>
        <v>0</v>
      </c>
      <c r="H7" s="146">
        <f>SUM('[6]2010-2011 apply va rev prog'!$B$10:$H$10)</f>
        <v>2</v>
      </c>
      <c r="I7" s="146">
        <f>SUM('[6]2010-2011 apply va rev prog (o)'!$B$10:$H$10)</f>
        <v>0</v>
      </c>
      <c r="J7" s="146">
        <f>SUM('[6]2011-2012 apply va rev prog'!$B$10:$H$10)</f>
        <v>1</v>
      </c>
      <c r="K7" s="146">
        <f>SUM('[6]2011-2012 apply va rev prog (o)'!$B$10:$H$10)</f>
        <v>0</v>
      </c>
    </row>
    <row r="8" spans="1:43" ht="14.25" customHeight="1" x14ac:dyDescent="0.2">
      <c r="A8" s="146" t="s">
        <v>164</v>
      </c>
      <c r="B8" s="146">
        <f>SUM('[6]2007-2008 apply va rev prog'!$B$4:$H$4)</f>
        <v>6</v>
      </c>
      <c r="C8" s="146">
        <f>SUM('[6]2007-2008 apply va rev prog (o)'!$B$4:$H$4)</f>
        <v>0</v>
      </c>
      <c r="D8" s="146">
        <f>SUM('[6]2008-2009 apply va rev prog'!$B$4:$H$4)</f>
        <v>4</v>
      </c>
      <c r="E8" s="146">
        <f>SUM('[6]2008-2009 apply va rev prog (o)'!$B$4:$H$4)</f>
        <v>0</v>
      </c>
      <c r="F8" s="146">
        <f>SUM('[6]2009-2010 apply va rev prog'!$B$4:$H$4)</f>
        <v>1</v>
      </c>
      <c r="G8" s="146">
        <f>SUM('[6]2009-2010 apply va rev prog (o)'!$B$4:$H$4)</f>
        <v>1</v>
      </c>
      <c r="H8" s="146">
        <f>SUM('[6]2010-2011 apply va rev prog'!$B$4:$H$4)</f>
        <v>1</v>
      </c>
      <c r="I8" s="146">
        <f>SUM('[6]2010-2011 apply va rev prog (o)'!$B$4:$H$4)</f>
        <v>0</v>
      </c>
      <c r="J8" s="146">
        <f>SUM('[6]2011-2012 apply va rev prog'!$B$4:$H$4)</f>
        <v>1</v>
      </c>
      <c r="K8" s="146">
        <f>SUM('[6]2011-2012 apply va rev prog (o)'!$B$4:$H$4)</f>
        <v>0</v>
      </c>
    </row>
    <row r="9" spans="1:43" ht="14.25" customHeight="1" x14ac:dyDescent="0.2">
      <c r="A9" s="146" t="s">
        <v>184</v>
      </c>
      <c r="B9" s="146">
        <f>SUM('[6]2007-2008 apply va rev prog'!$B$16:$H$16)</f>
        <v>17</v>
      </c>
      <c r="C9" s="146">
        <f>SUM('[6]2007-2008 apply va rev prog (o)'!$B$16:$H$16)</f>
        <v>0</v>
      </c>
      <c r="D9" s="146">
        <f>SUM('[6]2008-2009 apply va rev prog'!$B$16:$H$16)</f>
        <v>9</v>
      </c>
      <c r="E9" s="146">
        <f>SUM('[6]2008-2009 apply va rev prog (o)'!$B$16:$H$16)</f>
        <v>1</v>
      </c>
      <c r="F9" s="146">
        <f>SUM('[6]2009-2010 apply va rev prog'!$B$16:$H$16)</f>
        <v>3</v>
      </c>
      <c r="G9" s="146">
        <f>SUM('[6]2009-2010 apply va rev prog (o)'!$B$16:$H$16)</f>
        <v>0</v>
      </c>
      <c r="H9" s="146">
        <f>SUM('[6]2010-2011 apply va rev prog'!$B$16:$H$16)</f>
        <v>8</v>
      </c>
      <c r="I9" s="146">
        <f>SUM('[6]2010-2011 apply va rev prog (o)'!$B$16:$H$16)</f>
        <v>3</v>
      </c>
      <c r="J9" s="146">
        <f>SUM('[6]2011-2012 apply va rev prog'!$B$16:$H$16)</f>
        <v>0</v>
      </c>
      <c r="K9" s="146">
        <f>SUM('[6]2011-2012 apply va rev prog (o)'!$B$16:$H$16)</f>
        <v>0</v>
      </c>
    </row>
    <row r="10" spans="1:43" ht="14.25" customHeight="1" x14ac:dyDescent="0.2">
      <c r="A10" s="146" t="s">
        <v>183</v>
      </c>
      <c r="B10" s="146">
        <f>SUM('[6]2007-2008 apply va rev prog'!$B$17:$H$17)</f>
        <v>0</v>
      </c>
      <c r="C10" s="146">
        <f>SUM('[6]2007-2008 apply va rev prog (o)'!$B$17:$H$17)</f>
        <v>0</v>
      </c>
      <c r="D10" s="146">
        <f>SUM('[6]2008-2009 apply va rev prog'!$B$17:$H$17)</f>
        <v>3</v>
      </c>
      <c r="E10" s="146">
        <f>SUM('[6]2008-2009 apply va rev prog (o)'!$B$17:$H$17)</f>
        <v>0</v>
      </c>
      <c r="F10" s="146">
        <f>SUM('[6]2009-2010 apply va rev prog'!$B$17:$H$17)</f>
        <v>2</v>
      </c>
      <c r="G10" s="146">
        <f>SUM('[6]2009-2010 apply va rev prog (o)'!$B$17:$H$17)</f>
        <v>0</v>
      </c>
      <c r="H10" s="146">
        <f>SUM('[6]2010-2011 apply va rev prog'!$B$17:$H$17)</f>
        <v>3</v>
      </c>
      <c r="I10" s="146">
        <f>SUM('[6]2010-2011 apply va rev prog (o)'!$B$17:$H$17)</f>
        <v>0</v>
      </c>
      <c r="J10" s="146">
        <f>SUM('[6]2011-2012 apply va rev prog'!$B$17:$H$17)</f>
        <v>0</v>
      </c>
      <c r="K10" s="146">
        <f>SUM('[6]2011-2012 apply va rev prog (o)'!$B$17:$H$17)</f>
        <v>0</v>
      </c>
    </row>
    <row r="11" spans="1:43" ht="14.25" customHeight="1" thickBot="1" x14ac:dyDescent="0.25">
      <c r="A11" s="146" t="s">
        <v>182</v>
      </c>
      <c r="B11" s="146">
        <f>SUM('[6]2007-2008 apply va rev prog'!$B$11:$H$11)</f>
        <v>0</v>
      </c>
      <c r="C11" s="146">
        <f>SUM('[6]2007-2008 apply va rev prog (o)'!$B$11:$H$11)</f>
        <v>0</v>
      </c>
      <c r="D11" s="146">
        <f>SUM('[6]2008-2009 apply va rev prog'!$B$11:$H$11)</f>
        <v>0</v>
      </c>
      <c r="E11" s="146">
        <f>SUM('[6]2008-2009 apply va rev prog (o)'!$B$11:$H$11)</f>
        <v>0</v>
      </c>
      <c r="F11" s="146">
        <f>SUM('[6]2009-2010 apply va rev prog'!$B$11:$H$11)</f>
        <v>0</v>
      </c>
      <c r="G11" s="146">
        <f>SUM('[6]2009-2010 apply va rev prog (o)'!$B$11:$H$11)</f>
        <v>0</v>
      </c>
      <c r="H11" s="146">
        <f>SUM('[6]2010-2011 apply va rev prog'!$B$11:$H$11)</f>
        <v>0</v>
      </c>
      <c r="I11" s="146">
        <f>SUM('[6]2010-2011 apply va rev prog (o)'!$B$11:$H$11)</f>
        <v>0</v>
      </c>
      <c r="J11" s="146">
        <f>SUM('[6]2011-2012 apply va rev prog'!$B$11:$H$11)</f>
        <v>0</v>
      </c>
      <c r="K11" s="146">
        <f>SUM('[6]2011-2012 apply va rev prog (o)'!$B$11:$H$11)</f>
        <v>0</v>
      </c>
    </row>
    <row r="12" spans="1:43" ht="14.25" customHeight="1" thickBot="1" x14ac:dyDescent="0.25">
      <c r="A12" s="146"/>
      <c r="B12" s="147">
        <f t="shared" ref="B12:K12" si="0">SUM(B5:B11)</f>
        <v>36</v>
      </c>
      <c r="C12" s="148">
        <f t="shared" si="0"/>
        <v>0</v>
      </c>
      <c r="D12" s="147">
        <f t="shared" si="0"/>
        <v>24</v>
      </c>
      <c r="E12" s="148">
        <f t="shared" si="0"/>
        <v>1</v>
      </c>
      <c r="F12" s="147">
        <f t="shared" si="0"/>
        <v>17</v>
      </c>
      <c r="G12" s="148">
        <f t="shared" si="0"/>
        <v>1</v>
      </c>
      <c r="H12" s="147">
        <f>SUM(H5:H11)</f>
        <v>21</v>
      </c>
      <c r="I12" s="148">
        <f>SUM(I5:I11)</f>
        <v>3</v>
      </c>
      <c r="J12" s="147">
        <f t="shared" si="0"/>
        <v>10</v>
      </c>
      <c r="K12" s="148">
        <f t="shared" si="0"/>
        <v>0</v>
      </c>
    </row>
    <row r="13" spans="1:43" ht="14.25" customHeight="1" x14ac:dyDescent="0.2"/>
    <row r="14" spans="1:43" ht="14.25" customHeight="1" x14ac:dyDescent="0.2">
      <c r="A14" s="416" t="s">
        <v>107</v>
      </c>
      <c r="B14" s="416"/>
      <c r="C14" s="416"/>
      <c r="D14" s="416"/>
      <c r="E14" s="416"/>
      <c r="F14" s="416"/>
      <c r="G14" s="416"/>
      <c r="H14" s="416"/>
      <c r="I14" s="416"/>
      <c r="J14" s="416"/>
      <c r="K14" s="416"/>
    </row>
    <row r="15" spans="1:43" s="143" customFormat="1" ht="28.5" customHeight="1" x14ac:dyDescent="0.2">
      <c r="A15" s="140" t="s">
        <v>138</v>
      </c>
      <c r="B15" s="413" t="s">
        <v>24</v>
      </c>
      <c r="C15" s="413"/>
      <c r="D15" s="413" t="s">
        <v>25</v>
      </c>
      <c r="E15" s="413"/>
      <c r="F15" s="413" t="s">
        <v>26</v>
      </c>
      <c r="G15" s="413"/>
      <c r="H15" s="413" t="s">
        <v>27</v>
      </c>
      <c r="I15" s="413"/>
      <c r="J15" s="413" t="s">
        <v>193</v>
      </c>
      <c r="K15" s="413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2"/>
      <c r="AP15" s="142"/>
      <c r="AQ15" s="142"/>
    </row>
    <row r="16" spans="1:43" s="143" customFormat="1" ht="14.25" customHeight="1" x14ac:dyDescent="0.2">
      <c r="A16" s="141"/>
      <c r="B16" s="144" t="s">
        <v>139</v>
      </c>
      <c r="C16" s="144" t="s">
        <v>140</v>
      </c>
      <c r="D16" s="144" t="s">
        <v>139</v>
      </c>
      <c r="E16" s="144" t="s">
        <v>140</v>
      </c>
      <c r="F16" s="144" t="s">
        <v>139</v>
      </c>
      <c r="G16" s="144" t="s">
        <v>140</v>
      </c>
      <c r="H16" s="144" t="s">
        <v>139</v>
      </c>
      <c r="I16" s="144" t="s">
        <v>140</v>
      </c>
      <c r="J16" s="144" t="s">
        <v>139</v>
      </c>
      <c r="K16" s="144" t="s">
        <v>140</v>
      </c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</row>
    <row r="17" spans="1:43" ht="12.75" customHeight="1" x14ac:dyDescent="0.2">
      <c r="A17" s="146" t="s">
        <v>181</v>
      </c>
      <c r="B17" s="146">
        <f>SUM('[6]2007-2008 apply va rev prog'!$B$8:$H$8)</f>
        <v>0</v>
      </c>
      <c r="C17" s="146">
        <f>SUM('[6]2007-2008 apply va rev prog (o)'!$B$8:$H$8)</f>
        <v>0</v>
      </c>
      <c r="D17" s="146">
        <f>SUM('[6]2008-2009 apply va rev prog'!$B$8:$H$8)</f>
        <v>0</v>
      </c>
      <c r="E17" s="146">
        <f>SUM('[6]2008-2009 apply va rev prog (o)'!$B$8:$H$8)</f>
        <v>0</v>
      </c>
      <c r="F17" s="146">
        <f>SUM('[6]2009-2010 apply va rev prog'!$B$8:$H$8)</f>
        <v>0</v>
      </c>
      <c r="G17" s="146">
        <f>SUM('[6]2009-2010 apply va rev prog (o)'!$B$8:$H$8)</f>
        <v>1</v>
      </c>
      <c r="H17" s="146">
        <f>SUM('[6]2010-2011 apply va rev prog'!$B$8:$H$8)</f>
        <v>6</v>
      </c>
      <c r="I17" s="146">
        <f>SUM('[6]2010-2011 apply va rev prog (o)'!$B$7:$H$7)</f>
        <v>0</v>
      </c>
      <c r="J17" s="146">
        <f>SUM('[6]2011-2012 apply va rev prog'!$B$8:$H$8)</f>
        <v>2</v>
      </c>
      <c r="K17" s="146">
        <f>SUM('[6]2011-2012 apply va rev prog (o)'!$B$7:$H$7)</f>
        <v>0</v>
      </c>
    </row>
    <row r="18" spans="1:43" ht="12.75" customHeight="1" x14ac:dyDescent="0.2">
      <c r="A18" s="146" t="s">
        <v>143</v>
      </c>
      <c r="B18" s="146">
        <f>SUM('[6]2007-2008 apply va rev prog'!$B$12:$H$12)</f>
        <v>0</v>
      </c>
      <c r="C18" s="146">
        <f>SUM('[6]2007-2008 apply va rev prog (o)'!$B$12:$H$12)</f>
        <v>0</v>
      </c>
      <c r="D18" s="146">
        <f>SUM('[6]2008-2009 apply va rev prog'!$B$12:$H$12)</f>
        <v>0</v>
      </c>
      <c r="E18" s="146">
        <f>SUM('[6]2008-2009 apply va rev prog (o)'!$B$12:$H$12)</f>
        <v>0</v>
      </c>
      <c r="F18" s="146">
        <f>SUM('[6]2009-2010 apply va rev prog'!$B$12:$H$12)</f>
        <v>1</v>
      </c>
      <c r="G18" s="146">
        <f>SUM('[6]2009-2010 apply va rev prog (o)'!$B$12:$H$12)</f>
        <v>0</v>
      </c>
      <c r="H18" s="146">
        <f>SUM('[6]2010-2011 apply va rev prog'!$B$12:$H$12)</f>
        <v>2</v>
      </c>
      <c r="I18" s="146">
        <f>SUM('[6]2010-2011 apply va rev prog (o)'!$B$11:$H$11)</f>
        <v>0</v>
      </c>
      <c r="J18" s="146">
        <f>SUM('[6]2011-2012 apply va rev prog'!$B$12:$H$12)</f>
        <v>1</v>
      </c>
      <c r="K18" s="146">
        <f>SUM('[6]2011-2012 apply va rev prog (o)'!$B$11:$H$11)</f>
        <v>0</v>
      </c>
    </row>
    <row r="19" spans="1:43" ht="12.75" customHeight="1" x14ac:dyDescent="0.2">
      <c r="A19" s="146" t="s">
        <v>178</v>
      </c>
      <c r="B19" s="146">
        <f>SUM('[6]2007-2008 apply va rev prog'!$B$15:$H$15)</f>
        <v>2</v>
      </c>
      <c r="C19" s="146">
        <f>SUM('[6]2007-2008 apply va rev prog (o)'!$B$15:$H$15)</f>
        <v>0</v>
      </c>
      <c r="D19" s="146">
        <f>SUM('[6]2008-2009 apply va rev prog'!$B$15:$H$15)</f>
        <v>6</v>
      </c>
      <c r="E19" s="146">
        <f>SUM('[6]2008-2009 apply va rev prog (o)'!$B$15:$H$15)</f>
        <v>0</v>
      </c>
      <c r="F19" s="146">
        <f>SUM('[6]2009-2010 apply va rev prog'!$B$15:$H$15)</f>
        <v>1</v>
      </c>
      <c r="G19" s="146">
        <f>SUM('[6]2009-2010 apply va rev prog (o)'!$B$15:$H$15)</f>
        <v>0</v>
      </c>
      <c r="H19" s="146">
        <f>SUM('[6]2010-2011 apply va rev prog'!$B$15:$H$15)</f>
        <v>5</v>
      </c>
      <c r="I19" s="146">
        <f>SUM('[6]2010-2011 apply va rev prog (o)'!$B$14:$H$14)</f>
        <v>0</v>
      </c>
      <c r="J19" s="146">
        <f>SUM('[6]2011-2012 apply va rev prog'!$B$15:$H$15)</f>
        <v>1</v>
      </c>
      <c r="K19" s="146">
        <f>SUM('[6]2011-2012 apply va rev prog (o)'!$B$14:$H$14)</f>
        <v>0</v>
      </c>
    </row>
    <row r="20" spans="1:43" ht="12.75" customHeight="1" x14ac:dyDescent="0.2">
      <c r="A20" s="146" t="s">
        <v>163</v>
      </c>
      <c r="B20" s="146">
        <f>SUM('[6]2007-2008 apply va rev prog'!$B$9:$H$9)</f>
        <v>1</v>
      </c>
      <c r="C20" s="146">
        <f>SUM('[6]2007-2008 apply va rev prog (o)'!$B$9:$H$9)</f>
        <v>0</v>
      </c>
      <c r="D20" s="146">
        <f>SUM('[6]2008-2009 apply va rev prog'!$B$9:$H$9)</f>
        <v>0</v>
      </c>
      <c r="E20" s="146">
        <f>SUM('[6]2008-2009 apply va rev prog (o)'!$B$9:$H$9)</f>
        <v>0</v>
      </c>
      <c r="F20" s="146">
        <f>SUM('[6]2009-2010 apply va rev prog'!$B$9:$H$9)</f>
        <v>0</v>
      </c>
      <c r="G20" s="146">
        <f>SUM('[6]2009-2010 apply va rev prog (o)'!$B$9:$H$9)</f>
        <v>0</v>
      </c>
      <c r="H20" s="146">
        <f>SUM('[6]2010-2011 apply va rev prog'!$B$9:$H$9)</f>
        <v>3</v>
      </c>
      <c r="I20" s="146">
        <f>SUM('[6]2010-2011 apply va rev prog (o)'!$B$8:$H$8)</f>
        <v>0</v>
      </c>
      <c r="J20" s="146">
        <f>SUM('[6]2011-2012 apply va rev prog'!$B$9:$H$9)</f>
        <v>0</v>
      </c>
      <c r="K20" s="146">
        <f>SUM('[6]2011-2012 apply va rev prog (o)'!$B$8:$H$8)</f>
        <v>0</v>
      </c>
    </row>
    <row r="21" spans="1:43" ht="12.75" customHeight="1" x14ac:dyDescent="0.2">
      <c r="A21" s="146" t="s">
        <v>162</v>
      </c>
      <c r="B21" s="146">
        <f>SUM('[6]2007-2008 apply va rev prog'!$B$6:$H$6)</f>
        <v>1</v>
      </c>
      <c r="C21" s="146">
        <f>SUM('[6]2007-2008 apply va rev prog (o)'!$B$6:$H$6)</f>
        <v>0</v>
      </c>
      <c r="D21" s="146">
        <f>SUM('[6]2008-2009 apply va rev prog'!$B$6:$H$6)</f>
        <v>2</v>
      </c>
      <c r="E21" s="146">
        <f>SUM('[6]2008-2009 apply va rev prog (o)'!$B$6:$H$6)</f>
        <v>0</v>
      </c>
      <c r="F21" s="146">
        <f>SUM('[6]2009-2010 apply va rev prog'!$B$6:$H$6)</f>
        <v>0</v>
      </c>
      <c r="G21" s="146">
        <f>SUM('[6]2009-2010 apply va rev prog (o)'!$B$6:$H$6)</f>
        <v>0</v>
      </c>
      <c r="H21" s="146">
        <f>SUM('[6]2010-2011 apply va rev prog'!$B$6:$H$6)</f>
        <v>0</v>
      </c>
      <c r="I21" s="146">
        <f>SUM('[6]2010-2011 apply va rev prog (o)'!$B$5:$H$5)</f>
        <v>0</v>
      </c>
      <c r="J21" s="146">
        <f>SUM('[6]2011-2012 apply va rev prog'!$B$6:$H$6)</f>
        <v>0</v>
      </c>
      <c r="K21" s="146">
        <f>SUM('[6]2011-2012 apply va rev prog (o)'!$B$5:$H$5)</f>
        <v>0</v>
      </c>
    </row>
    <row r="22" spans="1:43" ht="12.75" customHeight="1" x14ac:dyDescent="0.2">
      <c r="A22" s="146" t="s">
        <v>159</v>
      </c>
      <c r="B22" s="146">
        <f>SUM('[6]2007-2008 apply va rev prog'!$B$14:$H$14)</f>
        <v>2</v>
      </c>
      <c r="C22" s="146">
        <f>SUM('[6]2007-2008 apply va rev prog (o)'!$B$14:$H$14)</f>
        <v>0</v>
      </c>
      <c r="D22" s="146">
        <f>SUM('[6]2008-2009 apply va rev prog'!$B$14:$H$14)</f>
        <v>1</v>
      </c>
      <c r="E22" s="146">
        <f>SUM('[6]2008-2009 apply va rev prog (o)'!$B$14:$H$14)</f>
        <v>0</v>
      </c>
      <c r="F22" s="146">
        <f>SUM('[6]2009-2010 apply va rev prog'!$B$14:$H$14)</f>
        <v>0</v>
      </c>
      <c r="G22" s="146">
        <f>SUM('[6]2009-2010 apply va rev prog (o)'!$B$14:$H$14)</f>
        <v>0</v>
      </c>
      <c r="H22" s="146">
        <f>SUM('[6]2010-2011 apply va rev prog'!$B$14:$H$14)</f>
        <v>0</v>
      </c>
      <c r="I22" s="146">
        <f>SUM('[6]2010-2011 apply va rev prog (o)'!$B$13:$H$13)</f>
        <v>0</v>
      </c>
      <c r="J22" s="146">
        <f>SUM('[6]2011-2012 apply va rev prog'!$B$14:$H$14)</f>
        <v>0</v>
      </c>
      <c r="K22" s="146">
        <f>SUM('[6]2011-2012 apply va rev prog (o)'!$B$13:$H$13)</f>
        <v>0</v>
      </c>
    </row>
    <row r="23" spans="1:43" ht="12.75" customHeight="1" thickBot="1" x14ac:dyDescent="0.25">
      <c r="A23" s="146" t="s">
        <v>97</v>
      </c>
      <c r="B23" s="146">
        <f>SUM('[6]2007-2008 apply va rev prog'!$B$7:$H$7)</f>
        <v>0</v>
      </c>
      <c r="C23" s="146">
        <f>SUM('[6]2007-2008 apply va rev prog (o)'!$B$7:$H$7)</f>
        <v>0</v>
      </c>
      <c r="D23" s="146">
        <f>SUM('[6]2008-2009 apply va rev prog'!$B$7:$H$7)</f>
        <v>0</v>
      </c>
      <c r="E23" s="146">
        <f>SUM('[6]2008-2009 apply va rev prog (o)'!$B$7:$H$7)</f>
        <v>0</v>
      </c>
      <c r="F23" s="146">
        <f>SUM('[6]2009-2010 apply va rev prog'!$B$7:$H$7)</f>
        <v>0</v>
      </c>
      <c r="G23" s="146">
        <f>SUM('[6]2009-2010 apply va rev prog (o)'!$B$7:$H$7)</f>
        <v>0</v>
      </c>
      <c r="H23" s="146">
        <f>SUM('[6]2010-2011 apply va rev prog'!$B$7:$H$7)</f>
        <v>0</v>
      </c>
      <c r="I23" s="146">
        <f>SUM('[6]2010-2011 apply va rev prog (o)'!$B$6:$H$6)</f>
        <v>0</v>
      </c>
      <c r="J23" s="146">
        <f>SUM('[6]2011-2012 apply va rev prog'!$B$7:$H$7)</f>
        <v>0</v>
      </c>
      <c r="K23" s="146">
        <f>SUM('[6]2011-2012 apply va rev prog (o)'!$B$6:$H$6)</f>
        <v>0</v>
      </c>
    </row>
    <row r="24" spans="1:43" ht="14.25" customHeight="1" thickBot="1" x14ac:dyDescent="0.25">
      <c r="A24" s="146"/>
      <c r="B24" s="147">
        <f t="shared" ref="B24:K24" si="1">SUM(B17:B23)</f>
        <v>6</v>
      </c>
      <c r="C24" s="148">
        <f t="shared" si="1"/>
        <v>0</v>
      </c>
      <c r="D24" s="147">
        <f t="shared" si="1"/>
        <v>9</v>
      </c>
      <c r="E24" s="148">
        <f t="shared" si="1"/>
        <v>0</v>
      </c>
      <c r="F24" s="147">
        <f t="shared" si="1"/>
        <v>2</v>
      </c>
      <c r="G24" s="148">
        <f t="shared" si="1"/>
        <v>1</v>
      </c>
      <c r="H24" s="147">
        <f>SUM(H17:H23)</f>
        <v>16</v>
      </c>
      <c r="I24" s="148">
        <f>SUM(I17:I23)</f>
        <v>0</v>
      </c>
      <c r="J24" s="147">
        <f t="shared" si="1"/>
        <v>4</v>
      </c>
      <c r="K24" s="148">
        <f t="shared" si="1"/>
        <v>0</v>
      </c>
    </row>
    <row r="25" spans="1:43" ht="14.25" customHeight="1" x14ac:dyDescent="0.2"/>
    <row r="26" spans="1:43" ht="14.25" customHeight="1" x14ac:dyDescent="0.2">
      <c r="A26" s="416" t="s">
        <v>109</v>
      </c>
      <c r="B26" s="416"/>
      <c r="C26" s="416"/>
      <c r="D26" s="416"/>
      <c r="E26" s="416"/>
      <c r="F26" s="416"/>
      <c r="G26" s="416"/>
      <c r="H26" s="416"/>
      <c r="I26" s="416"/>
      <c r="J26" s="416"/>
      <c r="K26" s="416"/>
    </row>
    <row r="27" spans="1:43" s="143" customFormat="1" ht="24.75" customHeight="1" x14ac:dyDescent="0.2">
      <c r="A27" s="140" t="s">
        <v>138</v>
      </c>
      <c r="B27" s="413" t="s">
        <v>24</v>
      </c>
      <c r="C27" s="413"/>
      <c r="D27" s="413" t="s">
        <v>25</v>
      </c>
      <c r="E27" s="413"/>
      <c r="F27" s="413" t="s">
        <v>26</v>
      </c>
      <c r="G27" s="413"/>
      <c r="H27" s="413" t="s">
        <v>27</v>
      </c>
      <c r="I27" s="413"/>
      <c r="J27" s="413" t="s">
        <v>193</v>
      </c>
      <c r="K27" s="413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  <c r="AN27" s="142"/>
      <c r="AO27" s="142"/>
      <c r="AP27" s="142"/>
      <c r="AQ27" s="142"/>
    </row>
    <row r="28" spans="1:43" s="143" customFormat="1" ht="14.25" customHeight="1" x14ac:dyDescent="0.2">
      <c r="A28" s="141"/>
      <c r="B28" s="144" t="s">
        <v>139</v>
      </c>
      <c r="C28" s="144" t="s">
        <v>140</v>
      </c>
      <c r="D28" s="144" t="s">
        <v>139</v>
      </c>
      <c r="E28" s="144" t="s">
        <v>140</v>
      </c>
      <c r="F28" s="144" t="s">
        <v>139</v>
      </c>
      <c r="G28" s="144" t="s">
        <v>140</v>
      </c>
      <c r="H28" s="144" t="s">
        <v>139</v>
      </c>
      <c r="I28" s="144" t="s">
        <v>140</v>
      </c>
      <c r="J28" s="144" t="s">
        <v>139</v>
      </c>
      <c r="K28" s="144" t="s">
        <v>140</v>
      </c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</row>
    <row r="29" spans="1:43" ht="14.25" customHeight="1" thickBot="1" x14ac:dyDescent="0.25">
      <c r="A29" s="146" t="s">
        <v>172</v>
      </c>
      <c r="B29" s="146">
        <f>SUM('[6]2007-2008 apply va rev prog'!$B$30:$H$30)</f>
        <v>18</v>
      </c>
      <c r="C29" s="146">
        <f>SUM('[6]2007-2008 apply va rev prog (o)'!$B$30:$H$30)</f>
        <v>2</v>
      </c>
      <c r="D29" s="146">
        <f>SUM('[6]2008-2009 apply va rev prog'!$B$30:$H$30)</f>
        <v>12</v>
      </c>
      <c r="E29" s="146">
        <f>SUM('[6]2008-2009 apply va rev prog (o)'!$B$30:$H$30)</f>
        <v>1</v>
      </c>
      <c r="F29" s="146">
        <f>SUM('[6]2009-2010 apply va rev prog'!$B$25:$H$25)</f>
        <v>12</v>
      </c>
      <c r="G29" s="146">
        <f>SUM('[6]2009-2010 apply va rev prog (o)'!$B$25:$H$25)</f>
        <v>0</v>
      </c>
      <c r="H29" s="146">
        <f>SUM('[6]2010-2011 apply va rev prog'!$B$25:$H$25)</f>
        <v>0</v>
      </c>
      <c r="I29" s="146">
        <f>SUM('[6]2010-2011 apply va rev prog (o)'!$B$24:$H$24)</f>
        <v>0</v>
      </c>
      <c r="J29" s="146">
        <f>SUM('[6]2011-2012 apply va rev prog'!$B$25:$H$25)</f>
        <v>0</v>
      </c>
      <c r="K29" s="146">
        <f>SUM('[6]2011-2012 apply va rev prog (o)'!$B$24:$H$24)</f>
        <v>0</v>
      </c>
    </row>
    <row r="30" spans="1:43" ht="14.25" customHeight="1" thickBot="1" x14ac:dyDescent="0.25">
      <c r="A30" s="146"/>
      <c r="B30" s="147">
        <f t="shared" ref="B30:K30" si="2">SUM(B29:B29)</f>
        <v>18</v>
      </c>
      <c r="C30" s="148">
        <f t="shared" si="2"/>
        <v>2</v>
      </c>
      <c r="D30" s="147">
        <f t="shared" si="2"/>
        <v>12</v>
      </c>
      <c r="E30" s="148">
        <f t="shared" si="2"/>
        <v>1</v>
      </c>
      <c r="F30" s="147">
        <f t="shared" si="2"/>
        <v>12</v>
      </c>
      <c r="G30" s="148">
        <f t="shared" si="2"/>
        <v>0</v>
      </c>
      <c r="H30" s="147">
        <f>SUM(H29:H29)</f>
        <v>0</v>
      </c>
      <c r="I30" s="148">
        <f>SUM(I29:I29)</f>
        <v>0</v>
      </c>
      <c r="J30" s="147">
        <f t="shared" si="2"/>
        <v>0</v>
      </c>
      <c r="K30" s="148">
        <f t="shared" si="2"/>
        <v>0</v>
      </c>
    </row>
    <row r="31" spans="1:43" ht="14.25" customHeight="1" x14ac:dyDescent="0.2"/>
    <row r="32" spans="1:43" ht="14.25" customHeight="1" x14ac:dyDescent="0.2">
      <c r="A32" s="414" t="s">
        <v>110</v>
      </c>
      <c r="B32" s="414"/>
      <c r="C32" s="414"/>
      <c r="D32" s="414"/>
      <c r="E32" s="414"/>
      <c r="F32" s="414"/>
      <c r="G32" s="414"/>
      <c r="H32" s="414"/>
      <c r="I32" s="414"/>
      <c r="J32" s="414"/>
      <c r="K32" s="414"/>
    </row>
    <row r="33" spans="1:43" ht="24" customHeight="1" x14ac:dyDescent="0.2">
      <c r="A33" s="140" t="s">
        <v>138</v>
      </c>
      <c r="B33" s="413" t="s">
        <v>24</v>
      </c>
      <c r="C33" s="413"/>
      <c r="D33" s="413" t="s">
        <v>25</v>
      </c>
      <c r="E33" s="413"/>
      <c r="F33" s="413" t="s">
        <v>26</v>
      </c>
      <c r="G33" s="413"/>
      <c r="H33" s="413" t="s">
        <v>27</v>
      </c>
      <c r="I33" s="413"/>
      <c r="J33" s="413" t="s">
        <v>193</v>
      </c>
      <c r="K33" s="413"/>
    </row>
    <row r="34" spans="1:43" s="143" customFormat="1" ht="11.25" customHeight="1" x14ac:dyDescent="0.2">
      <c r="A34" s="150" t="s">
        <v>114</v>
      </c>
      <c r="B34" s="146">
        <f t="shared" ref="B34:K34" si="3">B12</f>
        <v>36</v>
      </c>
      <c r="C34" s="146">
        <f t="shared" si="3"/>
        <v>0</v>
      </c>
      <c r="D34" s="146">
        <f t="shared" si="3"/>
        <v>24</v>
      </c>
      <c r="E34" s="146">
        <f t="shared" si="3"/>
        <v>1</v>
      </c>
      <c r="F34" s="146">
        <f t="shared" si="3"/>
        <v>17</v>
      </c>
      <c r="G34" s="146">
        <f t="shared" si="3"/>
        <v>1</v>
      </c>
      <c r="H34" s="146">
        <f>H12</f>
        <v>21</v>
      </c>
      <c r="I34" s="146">
        <f>I12</f>
        <v>3</v>
      </c>
      <c r="J34" s="146">
        <f t="shared" si="3"/>
        <v>10</v>
      </c>
      <c r="K34" s="146">
        <f t="shared" si="3"/>
        <v>0</v>
      </c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  <c r="AO34" s="142"/>
      <c r="AP34" s="142"/>
      <c r="AQ34" s="142"/>
    </row>
    <row r="35" spans="1:43" ht="14.25" customHeight="1" x14ac:dyDescent="0.2">
      <c r="A35" s="150" t="s">
        <v>115</v>
      </c>
      <c r="B35" s="146">
        <f t="shared" ref="B35:K35" si="4">B24</f>
        <v>6</v>
      </c>
      <c r="C35" s="146">
        <f t="shared" si="4"/>
        <v>0</v>
      </c>
      <c r="D35" s="146">
        <f t="shared" si="4"/>
        <v>9</v>
      </c>
      <c r="E35" s="146">
        <f t="shared" si="4"/>
        <v>0</v>
      </c>
      <c r="F35" s="146">
        <f t="shared" si="4"/>
        <v>2</v>
      </c>
      <c r="G35" s="146">
        <f t="shared" si="4"/>
        <v>1</v>
      </c>
      <c r="H35" s="146">
        <f>H24</f>
        <v>16</v>
      </c>
      <c r="I35" s="146">
        <f>I24</f>
        <v>0</v>
      </c>
      <c r="J35" s="146">
        <f t="shared" si="4"/>
        <v>4</v>
      </c>
      <c r="K35" s="146">
        <f t="shared" si="4"/>
        <v>0</v>
      </c>
    </row>
    <row r="36" spans="1:43" ht="14.25" customHeight="1" thickBot="1" x14ac:dyDescent="0.25">
      <c r="A36" s="150" t="s">
        <v>116</v>
      </c>
      <c r="B36" s="149">
        <f t="shared" ref="B36:K36" si="5">B30</f>
        <v>18</v>
      </c>
      <c r="C36" s="149">
        <f t="shared" si="5"/>
        <v>2</v>
      </c>
      <c r="D36" s="149">
        <f t="shared" si="5"/>
        <v>12</v>
      </c>
      <c r="E36" s="149">
        <f t="shared" si="5"/>
        <v>1</v>
      </c>
      <c r="F36" s="149">
        <f t="shared" si="5"/>
        <v>12</v>
      </c>
      <c r="G36" s="149">
        <f t="shared" si="5"/>
        <v>0</v>
      </c>
      <c r="H36" s="149">
        <f>H30</f>
        <v>0</v>
      </c>
      <c r="I36" s="149">
        <f>I30</f>
        <v>0</v>
      </c>
      <c r="J36" s="149">
        <f t="shared" si="5"/>
        <v>0</v>
      </c>
      <c r="K36" s="149">
        <f t="shared" si="5"/>
        <v>0</v>
      </c>
    </row>
    <row r="37" spans="1:43" ht="14.25" customHeight="1" thickBot="1" x14ac:dyDescent="0.25">
      <c r="B37" s="151">
        <f t="shared" ref="B37:K37" si="6">SUM(B34:B36)</f>
        <v>60</v>
      </c>
      <c r="C37" s="152">
        <f t="shared" si="6"/>
        <v>2</v>
      </c>
      <c r="D37" s="151">
        <f t="shared" si="6"/>
        <v>45</v>
      </c>
      <c r="E37" s="152">
        <f t="shared" si="6"/>
        <v>2</v>
      </c>
      <c r="F37" s="151">
        <f t="shared" si="6"/>
        <v>31</v>
      </c>
      <c r="G37" s="152">
        <f t="shared" si="6"/>
        <v>2</v>
      </c>
      <c r="H37" s="151">
        <f>SUM(H34:H36)</f>
        <v>37</v>
      </c>
      <c r="I37" s="152">
        <f>SUM(I34:I36)</f>
        <v>3</v>
      </c>
      <c r="J37" s="151">
        <f t="shared" si="6"/>
        <v>14</v>
      </c>
      <c r="K37" s="152">
        <f t="shared" si="6"/>
        <v>0</v>
      </c>
    </row>
    <row r="39" spans="1:43" x14ac:dyDescent="0.2">
      <c r="A39" s="409" t="s">
        <v>141</v>
      </c>
      <c r="B39" s="409"/>
      <c r="C39" s="409"/>
      <c r="D39" s="409"/>
      <c r="E39" s="409"/>
      <c r="F39" s="409"/>
      <c r="G39" s="409"/>
      <c r="H39" s="409"/>
      <c r="I39" s="409"/>
      <c r="J39" s="409"/>
      <c r="K39" s="409"/>
    </row>
    <row r="40" spans="1:43" x14ac:dyDescent="0.2">
      <c r="A40" s="409"/>
      <c r="B40" s="409"/>
      <c r="C40" s="409"/>
      <c r="D40" s="409"/>
      <c r="E40" s="409"/>
      <c r="F40" s="409"/>
      <c r="G40" s="409"/>
      <c r="H40" s="409"/>
      <c r="I40" s="409"/>
      <c r="J40" s="409"/>
      <c r="K40" s="409"/>
    </row>
  </sheetData>
  <sortState ref="A5:AQ10">
    <sortCondition descending="1" ref="J5:J10"/>
  </sortState>
  <mergeCells count="26">
    <mergeCell ref="A39:K40"/>
    <mergeCell ref="A26:K26"/>
    <mergeCell ref="B27:C27"/>
    <mergeCell ref="D27:E27"/>
    <mergeCell ref="F27:G27"/>
    <mergeCell ref="J27:K27"/>
    <mergeCell ref="A32:K32"/>
    <mergeCell ref="B33:C33"/>
    <mergeCell ref="J33:K33"/>
    <mergeCell ref="D33:E33"/>
    <mergeCell ref="A14:K14"/>
    <mergeCell ref="B15:C15"/>
    <mergeCell ref="D15:E15"/>
    <mergeCell ref="F33:G33"/>
    <mergeCell ref="F15:G15"/>
    <mergeCell ref="J15:K15"/>
    <mergeCell ref="H15:I15"/>
    <mergeCell ref="H27:I27"/>
    <mergeCell ref="H33:I33"/>
    <mergeCell ref="A1:K1"/>
    <mergeCell ref="A2:K2"/>
    <mergeCell ref="B3:C3"/>
    <mergeCell ref="D3:E3"/>
    <mergeCell ref="F3:G3"/>
    <mergeCell ref="J3:K3"/>
    <mergeCell ref="H3:I3"/>
  </mergeCells>
  <phoneticPr fontId="0" type="noConversion"/>
  <pageMargins left="0.41" right="0.5" top="0.35" bottom="0.9" header="0.25" footer="0.25"/>
  <pageSetup scale="82" fitToHeight="42" orientation="portrait" r:id="rId1"/>
  <headerFooter alignWithMargins="0">
    <oddFooter>&amp;RDivision/Bureau: Apprenticeship and Training
Document Name: Monthly Productivity Report
Date Revised: 12/7/2011
Document Owner: Shira Samaniego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1"/>
  <sheetViews>
    <sheetView zoomScale="90" zoomScaleNormal="90" workbookViewId="0">
      <selection activeCell="B3" sqref="B3"/>
    </sheetView>
  </sheetViews>
  <sheetFormatPr defaultColWidth="8.7109375" defaultRowHeight="12" x14ac:dyDescent="0.2"/>
  <cols>
    <col min="1" max="1" width="20.42578125" style="46" customWidth="1"/>
    <col min="2" max="2" width="4.85546875" style="46" bestFit="1" customWidth="1"/>
    <col min="3" max="3" width="4.140625" style="46" bestFit="1" customWidth="1"/>
    <col min="4" max="4" width="4.85546875" style="46" bestFit="1" customWidth="1"/>
    <col min="5" max="5" width="4.140625" style="46" bestFit="1" customWidth="1"/>
    <col min="6" max="6" width="4.85546875" style="46" bestFit="1" customWidth="1"/>
    <col min="7" max="7" width="4.140625" style="46" bestFit="1" customWidth="1"/>
    <col min="8" max="8" width="4.85546875" style="46" bestFit="1" customWidth="1"/>
    <col min="9" max="9" width="4.140625" style="46" bestFit="1" customWidth="1"/>
    <col min="10" max="10" width="4.85546875" style="46" bestFit="1" customWidth="1"/>
    <col min="11" max="11" width="4.140625" style="46" bestFit="1" customWidth="1"/>
    <col min="12" max="16384" width="8.7109375" style="46"/>
  </cols>
  <sheetData>
    <row r="1" spans="1:40" ht="21.75" customHeight="1" x14ac:dyDescent="0.2">
      <c r="A1" s="415" t="s">
        <v>30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</row>
    <row r="2" spans="1:40" x14ac:dyDescent="0.2">
      <c r="A2" s="416" t="s">
        <v>108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</row>
    <row r="3" spans="1:40" s="143" customFormat="1" ht="24" customHeight="1" x14ac:dyDescent="0.2">
      <c r="A3" s="140" t="s">
        <v>138</v>
      </c>
      <c r="B3" s="413" t="s">
        <v>24</v>
      </c>
      <c r="C3" s="413"/>
      <c r="D3" s="413" t="s">
        <v>25</v>
      </c>
      <c r="E3" s="413"/>
      <c r="F3" s="413" t="s">
        <v>26</v>
      </c>
      <c r="G3" s="413"/>
      <c r="H3" s="417" t="s">
        <v>27</v>
      </c>
      <c r="I3" s="418"/>
      <c r="J3" s="413" t="s">
        <v>193</v>
      </c>
      <c r="K3" s="413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</row>
    <row r="4" spans="1:40" s="143" customFormat="1" ht="14.25" customHeight="1" x14ac:dyDescent="0.2">
      <c r="A4" s="141"/>
      <c r="B4" s="144" t="s">
        <v>139</v>
      </c>
      <c r="C4" s="144" t="s">
        <v>140</v>
      </c>
      <c r="D4" s="144" t="s">
        <v>139</v>
      </c>
      <c r="E4" s="144" t="s">
        <v>140</v>
      </c>
      <c r="F4" s="144" t="s">
        <v>139</v>
      </c>
      <c r="G4" s="144" t="s">
        <v>140</v>
      </c>
      <c r="H4" s="144" t="s">
        <v>139</v>
      </c>
      <c r="I4" s="144" t="s">
        <v>140</v>
      </c>
      <c r="J4" s="144" t="s">
        <v>139</v>
      </c>
      <c r="K4" s="144" t="s">
        <v>140</v>
      </c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</row>
    <row r="5" spans="1:40" ht="14.25" customHeight="1" x14ac:dyDescent="0.2">
      <c r="A5" s="146" t="s">
        <v>184</v>
      </c>
      <c r="B5" s="146">
        <f>SUM('[6]2007-2008 apply va canc prog'!$B$16:$H$16)</f>
        <v>0</v>
      </c>
      <c r="C5" s="146">
        <f>SUM('[6]2007-2008 apply va canc pro (o)'!$B$16:$H$16)</f>
        <v>0</v>
      </c>
      <c r="D5" s="146">
        <f>SUM('[6]2008-2009 apply va canc prog'!$B$16:$H$16)</f>
        <v>2</v>
      </c>
      <c r="E5" s="146">
        <f>SUM('[6]2008-2009 apply va canc pro (o)'!$B$16:$H$16)</f>
        <v>0</v>
      </c>
      <c r="F5" s="146">
        <f>SUM('[6]2009-2010 apply va canc prog'!$B$16:$H$16)</f>
        <v>1</v>
      </c>
      <c r="G5" s="146">
        <f>SUM('[6]2009-2010 apply va canc pro (o)'!$B$16:$H$16)</f>
        <v>0</v>
      </c>
      <c r="H5" s="146">
        <f>SUM('[6]2010-2011 apply va canc prog'!$B$16:$H$16)</f>
        <v>6</v>
      </c>
      <c r="I5" s="146">
        <f>SUM('[6]2010-2011 apply va canc pro (o)'!$B$16:$H$16)</f>
        <v>0</v>
      </c>
      <c r="J5" s="146">
        <f>SUM('[6]2011-2012 apply va canc prog'!$B$16:$H$16)</f>
        <v>4</v>
      </c>
      <c r="K5" s="146">
        <f>SUM('[6]2011-2012 apply va canc pro (o)'!$B$16:$H$16)</f>
        <v>0</v>
      </c>
    </row>
    <row r="6" spans="1:40" ht="14.25" customHeight="1" x14ac:dyDescent="0.2">
      <c r="A6" s="146" t="s">
        <v>158</v>
      </c>
      <c r="B6" s="146">
        <f>SUM('[6]2007-2008 apply va canc prog'!$B$13:$H$13)</f>
        <v>0</v>
      </c>
      <c r="C6" s="146">
        <f>SUM('[6]2007-2008 apply va canc pro (o)'!$B$13:$H$13)</f>
        <v>0</v>
      </c>
      <c r="D6" s="146">
        <f>SUM('[6]2008-2009 apply va canc prog'!$B$13:$H$13)</f>
        <v>0</v>
      </c>
      <c r="E6" s="146">
        <f>SUM('[6]2008-2009 apply va canc pro (o)'!$B$13:$H$13)</f>
        <v>0</v>
      </c>
      <c r="F6" s="146">
        <f>SUM('[6]2009-2010 apply va canc prog'!$B$13:$H$13)</f>
        <v>2</v>
      </c>
      <c r="G6" s="146">
        <f>SUM('[6]2009-2010 apply va canc pro (o)'!$B$13:$H$13)</f>
        <v>0</v>
      </c>
      <c r="H6" s="146">
        <f>SUM('[6]2010-2011 apply va canc prog'!$B$13:$H$13)</f>
        <v>3</v>
      </c>
      <c r="I6" s="146">
        <f>SUM('[6]2010-2011 apply va canc pro (o)'!$B$13:$H$13)</f>
        <v>0</v>
      </c>
      <c r="J6" s="146">
        <f>SUM('[6]2011-2012 apply va canc prog'!$B$13:$H$13)</f>
        <v>2</v>
      </c>
      <c r="K6" s="146">
        <f>SUM('[6]2011-2012 apply va canc pro (o)'!$B$13:$H$13)</f>
        <v>0</v>
      </c>
    </row>
    <row r="7" spans="1:40" ht="14.25" customHeight="1" x14ac:dyDescent="0.2">
      <c r="A7" s="146" t="s">
        <v>164</v>
      </c>
      <c r="B7" s="146">
        <f>SUM('[6]2007-2008 apply va canc prog'!$B$4:$H$4)</f>
        <v>0</v>
      </c>
      <c r="C7" s="146">
        <f>SUM('[6]2007-2008 apply va canc pro (o)'!$B$4:$H$4)</f>
        <v>0</v>
      </c>
      <c r="D7" s="146">
        <f>SUM('[6]2008-2009 apply va canc prog'!$B$4:$H$4)</f>
        <v>0</v>
      </c>
      <c r="E7" s="146">
        <f>SUM('[6]2008-2009 apply va canc pro (o)'!$B$4:$H$4)</f>
        <v>0</v>
      </c>
      <c r="F7" s="146">
        <f>SUM('[6]2009-2010 apply va canc prog'!$B$4:$H$4)</f>
        <v>4</v>
      </c>
      <c r="G7" s="146">
        <f>SUM('[6]2009-2010 apply va canc pro (o)'!$B$4:$H$4)</f>
        <v>0</v>
      </c>
      <c r="H7" s="146">
        <f>SUM('[6]2010-2011 apply va canc prog'!$B$4:$H$4)</f>
        <v>5</v>
      </c>
      <c r="I7" s="146">
        <f>SUM('[6]2010-2011 apply va canc pro (o)'!$B$4:$H$4)</f>
        <v>0</v>
      </c>
      <c r="J7" s="146">
        <f>SUM('[6]2011-2012 apply va canc prog'!$B$4:$H$4)</f>
        <v>0</v>
      </c>
      <c r="K7" s="146">
        <f>SUM('[6]2011-2012 apply va canc pro (o)'!$B$4:$H$4)</f>
        <v>0</v>
      </c>
    </row>
    <row r="8" spans="1:40" ht="14.25" customHeight="1" x14ac:dyDescent="0.2">
      <c r="A8" s="146" t="s">
        <v>180</v>
      </c>
      <c r="B8" s="146">
        <f>SUM('[6]2007-2008 apply va canc prog'!$B$5:$H$5)</f>
        <v>0</v>
      </c>
      <c r="C8" s="146">
        <f>SUM('[6]2007-2008 apply va canc pro (o)'!$B$5:$H$5)</f>
        <v>0</v>
      </c>
      <c r="D8" s="146">
        <f>SUM('[6]2008-2009 apply va canc prog'!$B$5:$H$5)</f>
        <v>0</v>
      </c>
      <c r="E8" s="146">
        <f>SUM('[6]2008-2009 apply va canc pro (o)'!$B$5:$H$5)</f>
        <v>0</v>
      </c>
      <c r="F8" s="146">
        <f>SUM('[6]2009-2010 apply va canc prog'!$B$5:$H$5)</f>
        <v>1</v>
      </c>
      <c r="G8" s="146">
        <f>SUM('[6]2009-2010 apply va canc pro (o)'!$B$5:$H$5)</f>
        <v>0</v>
      </c>
      <c r="H8" s="146">
        <f>SUM('[6]2010-2011 apply va canc prog'!$B$5:$H$5)</f>
        <v>1</v>
      </c>
      <c r="I8" s="146">
        <f>SUM('[6]2010-2011 apply va canc pro (o)'!$B$5:$H$5)</f>
        <v>0</v>
      </c>
      <c r="J8" s="146">
        <f>SUM('[6]2011-2012 apply va canc prog'!$B$5:$H$5)</f>
        <v>0</v>
      </c>
      <c r="K8" s="146">
        <f>SUM('[6]2011-2012 apply va canc pro (o)'!$B$5:$H$5)</f>
        <v>0</v>
      </c>
    </row>
    <row r="9" spans="1:40" ht="14.25" customHeight="1" x14ac:dyDescent="0.2">
      <c r="A9" s="146" t="s">
        <v>183</v>
      </c>
      <c r="B9" s="146">
        <f>SUM('[6]2007-2008 apply va canc prog'!$B$17:$H$17)</f>
        <v>0</v>
      </c>
      <c r="C9" s="146">
        <f>SUM('[6]2007-2008 apply va canc pro (o)'!$B$17:$H$17)</f>
        <v>0</v>
      </c>
      <c r="D9" s="146">
        <f>SUM('[6]2008-2009 apply va canc prog'!$B$17:$H$17)</f>
        <v>0</v>
      </c>
      <c r="E9" s="146">
        <f>SUM('[6]2008-2009 apply va canc pro (o)'!$B$17:$H$17)</f>
        <v>0</v>
      </c>
      <c r="F9" s="146">
        <f>SUM('[6]2009-2010 apply va canc prog'!$B$17:$H$17)</f>
        <v>0</v>
      </c>
      <c r="G9" s="146">
        <f>SUM('[6]2009-2010 apply va canc pro (o)'!$B$17:$H$17)</f>
        <v>0</v>
      </c>
      <c r="H9" s="146">
        <f>SUM('[6]2010-2011 apply va canc prog'!$B$17:$H$17)</f>
        <v>0</v>
      </c>
      <c r="I9" s="146">
        <f>SUM('[6]2010-2011 apply va canc pro (o)'!$B$17:$H$17)</f>
        <v>0</v>
      </c>
      <c r="J9" s="146">
        <f>SUM('[6]2011-2012 apply va canc prog'!$B$17:$H$17)</f>
        <v>0</v>
      </c>
      <c r="K9" s="146">
        <f>SUM('[6]2011-2012 apply va canc pro (o)'!$B$17:$H$17)</f>
        <v>0</v>
      </c>
    </row>
    <row r="10" spans="1:40" ht="14.25" customHeight="1" x14ac:dyDescent="0.2">
      <c r="A10" s="146" t="s">
        <v>182</v>
      </c>
      <c r="B10" s="146">
        <f>SUM('[6]2007-2008 apply va canc prog'!$B$11:$H$11)</f>
        <v>0</v>
      </c>
      <c r="C10" s="146">
        <f>SUM('[6]2007-2008 apply va canc pro (o)'!$B$11:$H$11)</f>
        <v>0</v>
      </c>
      <c r="D10" s="146">
        <f>SUM('[6]2008-2009 apply va canc prog'!$B$11:$H$11)</f>
        <v>0</v>
      </c>
      <c r="E10" s="146">
        <f>SUM('[6]2008-2009 apply va canc pro (o)'!$B$11:$H$11)</f>
        <v>0</v>
      </c>
      <c r="F10" s="146">
        <f>SUM('[6]2009-2010 apply va canc prog'!$B$11:$H$11)</f>
        <v>0</v>
      </c>
      <c r="G10" s="146">
        <f>SUM('[6]2009-2010 apply va canc pro (o)'!$B$11:$H$11)</f>
        <v>0</v>
      </c>
      <c r="H10" s="146">
        <f>SUM('[6]2010-2011 apply va canc prog'!$B$11:$H$11)</f>
        <v>0</v>
      </c>
      <c r="I10" s="146">
        <f>SUM('[6]2010-2011 apply va canc pro (o)'!$B$11:$H$11)</f>
        <v>0</v>
      </c>
      <c r="J10" s="146">
        <f>SUM('[6]2011-2012 apply va canc prog'!$B$11:$H$11)</f>
        <v>0</v>
      </c>
      <c r="K10" s="146">
        <f>SUM('[6]2011-2012 apply va canc pro (o)'!$B$11:$H$11)</f>
        <v>0</v>
      </c>
    </row>
    <row r="11" spans="1:40" ht="14.25" customHeight="1" thickBot="1" x14ac:dyDescent="0.25">
      <c r="A11" s="146" t="s">
        <v>117</v>
      </c>
      <c r="B11" s="146">
        <f>SUM('[6]2007-2008 apply va canc prog'!$B$10:$H$10)</f>
        <v>0</v>
      </c>
      <c r="C11" s="146">
        <f>SUM('[6]2007-2008 apply va canc pro (o)'!$B$10:$H$10)</f>
        <v>0</v>
      </c>
      <c r="D11" s="146">
        <f>SUM('[6]2008-2009 apply va canc prog'!$B$10:$H$10)</f>
        <v>0</v>
      </c>
      <c r="E11" s="146">
        <f>SUM('[6]2008-2009 apply va canc pro (o)'!$B$10:$H$10)</f>
        <v>0</v>
      </c>
      <c r="F11" s="146">
        <f>SUM('[6]2009-2010 apply va canc prog'!$B$10:$H$10)</f>
        <v>0</v>
      </c>
      <c r="G11" s="146">
        <f>SUM('[6]2009-2010 apply va canc pro (o)'!$B$10:$H$10)</f>
        <v>0</v>
      </c>
      <c r="H11" s="146">
        <f>SUM('[6]2010-2011 apply va canc prog'!$B$10:$H$10)</f>
        <v>0</v>
      </c>
      <c r="I11" s="146">
        <f>SUM('[6]2010-2011 apply va canc pro (o)'!$B$10:$H$10)</f>
        <v>0</v>
      </c>
      <c r="J11" s="146">
        <f>SUM('[6]2011-2012 apply va canc prog'!$B$10:$H$10)</f>
        <v>0</v>
      </c>
      <c r="K11" s="146">
        <f>SUM('[6]2011-2012 apply va canc pro (o)'!$B$10:$H$10)</f>
        <v>0</v>
      </c>
    </row>
    <row r="12" spans="1:40" ht="14.25" customHeight="1" thickBot="1" x14ac:dyDescent="0.25">
      <c r="A12" s="146"/>
      <c r="B12" s="147">
        <f t="shared" ref="B12:K12" si="0">SUM(B5:B11)</f>
        <v>0</v>
      </c>
      <c r="C12" s="148">
        <f t="shared" si="0"/>
        <v>0</v>
      </c>
      <c r="D12" s="147">
        <f t="shared" si="0"/>
        <v>2</v>
      </c>
      <c r="E12" s="148">
        <f t="shared" si="0"/>
        <v>0</v>
      </c>
      <c r="F12" s="147">
        <f t="shared" si="0"/>
        <v>8</v>
      </c>
      <c r="G12" s="148">
        <f t="shared" si="0"/>
        <v>0</v>
      </c>
      <c r="H12" s="147">
        <f>SUM(H5:H11)</f>
        <v>15</v>
      </c>
      <c r="I12" s="148">
        <f>SUM(I5:I11)</f>
        <v>0</v>
      </c>
      <c r="J12" s="147">
        <f t="shared" si="0"/>
        <v>6</v>
      </c>
      <c r="K12" s="148">
        <f t="shared" si="0"/>
        <v>0</v>
      </c>
    </row>
    <row r="13" spans="1:40" ht="14.25" customHeight="1" x14ac:dyDescent="0.2"/>
    <row r="14" spans="1:40" ht="14.25" customHeight="1" x14ac:dyDescent="0.2">
      <c r="A14" s="416" t="s">
        <v>107</v>
      </c>
      <c r="B14" s="416"/>
      <c r="C14" s="416"/>
      <c r="D14" s="416"/>
      <c r="E14" s="416"/>
      <c r="F14" s="416"/>
      <c r="G14" s="416"/>
      <c r="H14" s="416"/>
      <c r="I14" s="416"/>
      <c r="J14" s="416"/>
      <c r="K14" s="416"/>
    </row>
    <row r="15" spans="1:40" s="143" customFormat="1" ht="28.5" customHeight="1" x14ac:dyDescent="0.2">
      <c r="A15" s="140" t="s">
        <v>138</v>
      </c>
      <c r="B15" s="413" t="s">
        <v>24</v>
      </c>
      <c r="C15" s="413"/>
      <c r="D15" s="413" t="s">
        <v>25</v>
      </c>
      <c r="E15" s="413"/>
      <c r="F15" s="413" t="s">
        <v>26</v>
      </c>
      <c r="G15" s="413"/>
      <c r="H15" s="413" t="s">
        <v>27</v>
      </c>
      <c r="I15" s="413"/>
      <c r="J15" s="413" t="s">
        <v>193</v>
      </c>
      <c r="K15" s="413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</row>
    <row r="16" spans="1:40" s="143" customFormat="1" ht="14.25" customHeight="1" x14ac:dyDescent="0.2">
      <c r="A16" s="141"/>
      <c r="B16" s="144" t="s">
        <v>139</v>
      </c>
      <c r="C16" s="144" t="s">
        <v>140</v>
      </c>
      <c r="D16" s="144" t="s">
        <v>139</v>
      </c>
      <c r="E16" s="144" t="s">
        <v>140</v>
      </c>
      <c r="F16" s="144" t="s">
        <v>139</v>
      </c>
      <c r="G16" s="144" t="s">
        <v>140</v>
      </c>
      <c r="H16" s="144" t="s">
        <v>139</v>
      </c>
      <c r="I16" s="144" t="s">
        <v>140</v>
      </c>
      <c r="J16" s="144" t="s">
        <v>139</v>
      </c>
      <c r="K16" s="144" t="s">
        <v>140</v>
      </c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</row>
    <row r="17" spans="1:40" ht="12.75" customHeight="1" x14ac:dyDescent="0.2">
      <c r="A17" s="146" t="s">
        <v>143</v>
      </c>
      <c r="B17" s="146">
        <f>SUM('[6]2007-2008 apply va canc prog'!$B$12:$H$12)</f>
        <v>0</v>
      </c>
      <c r="C17" s="146">
        <f>SUM('[6]2007-2008 apply va canc pro (o)'!$B$12:$H$12)</f>
        <v>0</v>
      </c>
      <c r="D17" s="146">
        <f>SUM('[6]2008-2009 apply va canc prog'!$B$12:$H$12)</f>
        <v>0</v>
      </c>
      <c r="E17" s="146">
        <f>SUM('[6]2008-2009 apply va canc pro (o)'!$B$12:$H$12)</f>
        <v>0</v>
      </c>
      <c r="F17" s="146">
        <f>SUM('[6]2009-2010 apply va canc prog'!$B$12:$H$12)</f>
        <v>0</v>
      </c>
      <c r="G17" s="146">
        <f>SUM('[6]2009-2010 apply va canc pro (o)'!$B$12:$H$12)</f>
        <v>0</v>
      </c>
      <c r="H17" s="146">
        <f>SUM('[6]2010-2011 apply va canc prog'!$B$12:$H$12)</f>
        <v>1</v>
      </c>
      <c r="I17" s="146">
        <f>SUM('[6]2010-2011 apply va canc pro (o)'!$B$12:$H$12)</f>
        <v>0</v>
      </c>
      <c r="J17" s="146">
        <f>SUM('[6]2011-2012 apply va canc prog'!$B$12:$H$12)</f>
        <v>3</v>
      </c>
      <c r="K17" s="146">
        <f>SUM('[6]2011-2012 apply va canc pro (o)'!$B$12:$H$12)</f>
        <v>0</v>
      </c>
    </row>
    <row r="18" spans="1:40" ht="12.75" customHeight="1" x14ac:dyDescent="0.2">
      <c r="A18" s="146" t="s">
        <v>178</v>
      </c>
      <c r="B18" s="146">
        <f>SUM('[6]2007-2008 apply va canc prog'!$B$15:$H$15)</f>
        <v>0</v>
      </c>
      <c r="C18" s="146">
        <f>SUM('[6]2007-2008 apply va canc pro (o)'!$B$15:$H$15)</f>
        <v>0</v>
      </c>
      <c r="D18" s="146">
        <f>SUM('[6]2008-2009 apply va canc prog'!$B$15:$H$15)</f>
        <v>0</v>
      </c>
      <c r="E18" s="146">
        <f>SUM('[6]2008-2009 apply va canc pro (o)'!$B$15:$H$15)</f>
        <v>0</v>
      </c>
      <c r="F18" s="146">
        <f>SUM('[6]2009-2010 apply va canc prog'!$B$15:$H$15)</f>
        <v>0</v>
      </c>
      <c r="G18" s="146">
        <f>SUM('[6]2009-2010 apply va canc pro (o)'!$B$15:$H$15)</f>
        <v>0</v>
      </c>
      <c r="H18" s="146">
        <f>SUM('[6]2010-2011 apply va canc prog'!$B$15:$H$15)</f>
        <v>3</v>
      </c>
      <c r="I18" s="146">
        <f>SUM('[6]2010-2011 apply va canc pro (o)'!$B$15:$H$15)</f>
        <v>0</v>
      </c>
      <c r="J18" s="146">
        <f>SUM('[6]2011-2012 apply va canc prog'!$B$15:$H$15)</f>
        <v>2</v>
      </c>
      <c r="K18" s="146">
        <f>SUM('[6]2011-2012 apply va canc pro (o)'!$B$15:$H$15)</f>
        <v>0</v>
      </c>
    </row>
    <row r="19" spans="1:40" ht="12.75" customHeight="1" x14ac:dyDescent="0.2">
      <c r="A19" s="146" t="s">
        <v>162</v>
      </c>
      <c r="B19" s="146">
        <f>SUM('[6]2007-2008 apply va canc prog'!$B$6:$H$6)</f>
        <v>0</v>
      </c>
      <c r="C19" s="146">
        <f>SUM('[6]2007-2008 apply va canc pro (o)'!$B$6:$H$6)</f>
        <v>0</v>
      </c>
      <c r="D19" s="146">
        <f>SUM('[6]2008-2009 apply va canc prog'!$B$6:$H$6)</f>
        <v>0</v>
      </c>
      <c r="E19" s="146">
        <f>SUM('[6]2008-2009 apply va canc pro (o)'!$B$6:$H$6)</f>
        <v>0</v>
      </c>
      <c r="F19" s="146">
        <f>SUM('[6]2009-2010 apply va canc prog'!$B$6:$H$6)</f>
        <v>1</v>
      </c>
      <c r="G19" s="146">
        <f>SUM('[6]2009-2010 apply va canc pro (o)'!$B$6:$H$6)</f>
        <v>0</v>
      </c>
      <c r="H19" s="146">
        <f>SUM('[6]2010-2011 apply va canc prog'!$B$6:$H$6)</f>
        <v>4</v>
      </c>
      <c r="I19" s="146">
        <f>SUM('[6]2010-2011 apply va canc pro (o)'!$B$6:$H$6)</f>
        <v>1</v>
      </c>
      <c r="J19" s="146">
        <f>SUM('[6]2011-2012 apply va canc prog'!$B$6:$H$6)</f>
        <v>0</v>
      </c>
      <c r="K19" s="146">
        <f>SUM('[6]2011-2012 apply va canc pro (o)'!$B$6:$H$6)</f>
        <v>0</v>
      </c>
    </row>
    <row r="20" spans="1:40" ht="12.75" customHeight="1" x14ac:dyDescent="0.2">
      <c r="A20" s="146" t="s">
        <v>163</v>
      </c>
      <c r="B20" s="146">
        <f>SUM('[6]2007-2008 apply va canc prog'!$B$9:$H$9)</f>
        <v>0</v>
      </c>
      <c r="C20" s="146">
        <f>SUM('[6]2007-2008 apply va canc pro (o)'!$B$9:$H$9)</f>
        <v>0</v>
      </c>
      <c r="D20" s="146">
        <f>SUM('[6]2008-2009 apply va canc prog'!$B$9:$H$9)</f>
        <v>0</v>
      </c>
      <c r="E20" s="146">
        <f>SUM('[6]2008-2009 apply va canc pro (o)'!$B$9:$H$9)</f>
        <v>0</v>
      </c>
      <c r="F20" s="146">
        <f>SUM('[6]2009-2010 apply va canc prog'!$B$9:$H$9)</f>
        <v>7</v>
      </c>
      <c r="G20" s="146">
        <f>SUM('[6]2009-2010 apply va canc pro (o)'!$B$9:$H$9)</f>
        <v>1</v>
      </c>
      <c r="H20" s="146">
        <f>SUM('[6]2010-2011 apply va canc prog'!$B$9:$H$9)</f>
        <v>5</v>
      </c>
      <c r="I20" s="146">
        <f>SUM('[6]2010-2011 apply va canc pro (o)'!$B$9:$H$9)</f>
        <v>0</v>
      </c>
      <c r="J20" s="146">
        <f>SUM('[6]2011-2012 apply va canc prog'!$B$9:$H$9)</f>
        <v>0</v>
      </c>
      <c r="K20" s="146">
        <f>SUM('[6]2011-2012 apply va canc pro (o)'!$B$9:$H$9)</f>
        <v>0</v>
      </c>
    </row>
    <row r="21" spans="1:40" ht="12.75" customHeight="1" x14ac:dyDescent="0.2">
      <c r="A21" s="146" t="s">
        <v>159</v>
      </c>
      <c r="B21" s="146">
        <f>SUM('[6]2007-2008 apply va canc prog'!$B$14:$H$14)</f>
        <v>0</v>
      </c>
      <c r="C21" s="146">
        <f>SUM('[6]2007-2008 apply va canc pro (o)'!$B$14:$H$14)</f>
        <v>0</v>
      </c>
      <c r="D21" s="146">
        <f>SUM('[6]2008-2009 apply va canc prog'!$B$14:$H$14)</f>
        <v>0</v>
      </c>
      <c r="E21" s="146">
        <f>SUM('[6]2008-2009 apply va canc pro (o)'!$B$14:$H$14)</f>
        <v>0</v>
      </c>
      <c r="F21" s="146">
        <f>SUM('[6]2009-2010 apply va canc prog'!$B$14:$H$14)</f>
        <v>0</v>
      </c>
      <c r="G21" s="146">
        <f>SUM('[6]2009-2010 apply va canc pro (o)'!$B$14:$H$14)</f>
        <v>0</v>
      </c>
      <c r="H21" s="146">
        <f>SUM('[6]2010-2011 apply va canc prog'!$B$14:$H$14)</f>
        <v>1</v>
      </c>
      <c r="I21" s="146">
        <f>SUM('[6]2010-2011 apply va canc pro (o)'!$B$14:$H$14)</f>
        <v>0</v>
      </c>
      <c r="J21" s="146">
        <f>SUM('[6]2011-2012 apply va canc prog'!$B$14:$H$14)</f>
        <v>0</v>
      </c>
      <c r="K21" s="146">
        <f>SUM('[6]2011-2012 apply va canc pro (o)'!$B$14:$H$14)</f>
        <v>0</v>
      </c>
    </row>
    <row r="22" spans="1:40" ht="12.75" customHeight="1" x14ac:dyDescent="0.2">
      <c r="A22" s="146" t="s">
        <v>97</v>
      </c>
      <c r="B22" s="146">
        <f>SUM('[6]2007-2008 apply va canc prog'!$B$7:$H$7)</f>
        <v>0</v>
      </c>
      <c r="C22" s="146">
        <f>SUM('[6]2007-2008 apply va canc pro (o)'!$B$7:$H$7)</f>
        <v>0</v>
      </c>
      <c r="D22" s="146">
        <f>SUM('[6]2008-2009 apply va canc prog'!$B$7:$H$7)</f>
        <v>0</v>
      </c>
      <c r="E22" s="146">
        <f>SUM('[6]2008-2009 apply va canc pro (o)'!$B$7:$H$7)</f>
        <v>0</v>
      </c>
      <c r="F22" s="146">
        <f>SUM('[6]2009-2010 apply va canc prog'!$B$7:$H$7)</f>
        <v>0</v>
      </c>
      <c r="G22" s="146">
        <f>SUM('[6]2009-2010 apply va canc pro (o)'!$B$7:$H$7)</f>
        <v>0</v>
      </c>
      <c r="H22" s="146">
        <f>SUM('[6]2010-2011 apply va canc prog'!$B$7:$H$7)</f>
        <v>0</v>
      </c>
      <c r="I22" s="146">
        <f>SUM('[6]2010-2011 apply va canc pro (o)'!$B$7:$H$7)</f>
        <v>0</v>
      </c>
      <c r="J22" s="146">
        <f>SUM('[6]2011-2012 apply va canc prog'!$B$7:$H$7)</f>
        <v>0</v>
      </c>
      <c r="K22" s="146">
        <f>SUM('[6]2011-2012 apply va canc pro (o)'!$B$7:$H$7)</f>
        <v>0</v>
      </c>
    </row>
    <row r="23" spans="1:40" ht="12.75" customHeight="1" thickBot="1" x14ac:dyDescent="0.25">
      <c r="A23" s="146" t="s">
        <v>181</v>
      </c>
      <c r="B23" s="146">
        <f>SUM('[6]2007-2008 apply va canc prog'!$B$8:$H$8)</f>
        <v>0</v>
      </c>
      <c r="C23" s="146">
        <f>SUM('[6]2007-2008 apply va canc pro (o)'!$B$8:$H$8)</f>
        <v>0</v>
      </c>
      <c r="D23" s="146">
        <f>SUM('[6]2008-2009 apply va canc prog'!$B$8:$H$8)</f>
        <v>0</v>
      </c>
      <c r="E23" s="146">
        <f>SUM('[6]2008-2009 apply va canc pro (o)'!$B$8:$H$8)</f>
        <v>0</v>
      </c>
      <c r="F23" s="146">
        <f>SUM('[6]2009-2010 apply va canc prog'!$B$8:$H$8)</f>
        <v>0</v>
      </c>
      <c r="G23" s="146">
        <f>SUM('[6]2009-2010 apply va canc pro (o)'!$B$8:$H$8)</f>
        <v>0</v>
      </c>
      <c r="H23" s="146">
        <f>SUM('[6]2010-2011 apply va canc prog'!$B$8:$H$8)</f>
        <v>0</v>
      </c>
      <c r="I23" s="146">
        <f>SUM('[6]2010-2011 apply va canc pro (o)'!$B$8:$H$8)</f>
        <v>0</v>
      </c>
      <c r="J23" s="146">
        <f>SUM('[6]2011-2012 apply va canc prog'!$B$8:$H$8)</f>
        <v>0</v>
      </c>
      <c r="K23" s="146">
        <f>SUM('[6]2011-2012 apply va canc pro (o)'!$B$8:$H$8)</f>
        <v>0</v>
      </c>
    </row>
    <row r="24" spans="1:40" ht="14.25" customHeight="1" thickBot="1" x14ac:dyDescent="0.25">
      <c r="A24" s="146"/>
      <c r="B24" s="147">
        <f t="shared" ref="B24:K24" si="1">SUM(B17:B23)</f>
        <v>0</v>
      </c>
      <c r="C24" s="148">
        <f t="shared" si="1"/>
        <v>0</v>
      </c>
      <c r="D24" s="147">
        <f t="shared" si="1"/>
        <v>0</v>
      </c>
      <c r="E24" s="148">
        <f t="shared" si="1"/>
        <v>0</v>
      </c>
      <c r="F24" s="147">
        <f t="shared" si="1"/>
        <v>8</v>
      </c>
      <c r="G24" s="148">
        <f t="shared" si="1"/>
        <v>1</v>
      </c>
      <c r="H24" s="147">
        <f>SUM(H17:H23)</f>
        <v>14</v>
      </c>
      <c r="I24" s="148">
        <f>SUM(I17:I23)</f>
        <v>1</v>
      </c>
      <c r="J24" s="147">
        <f t="shared" si="1"/>
        <v>5</v>
      </c>
      <c r="K24" s="148">
        <f t="shared" si="1"/>
        <v>0</v>
      </c>
    </row>
    <row r="25" spans="1:40" ht="14.25" customHeight="1" x14ac:dyDescent="0.2"/>
    <row r="26" spans="1:40" ht="14.25" customHeight="1" x14ac:dyDescent="0.2">
      <c r="A26" s="416" t="s">
        <v>109</v>
      </c>
      <c r="B26" s="416"/>
      <c r="C26" s="416"/>
      <c r="D26" s="416"/>
      <c r="E26" s="416"/>
      <c r="F26" s="416"/>
      <c r="G26" s="416"/>
      <c r="H26" s="416"/>
      <c r="I26" s="416"/>
      <c r="J26" s="416"/>
      <c r="K26" s="416"/>
    </row>
    <row r="27" spans="1:40" s="143" customFormat="1" ht="24.75" customHeight="1" x14ac:dyDescent="0.2">
      <c r="A27" s="140" t="s">
        <v>138</v>
      </c>
      <c r="B27" s="413" t="s">
        <v>24</v>
      </c>
      <c r="C27" s="413"/>
      <c r="D27" s="413" t="s">
        <v>25</v>
      </c>
      <c r="E27" s="413"/>
      <c r="F27" s="413" t="s">
        <v>26</v>
      </c>
      <c r="G27" s="413"/>
      <c r="H27" s="413" t="s">
        <v>27</v>
      </c>
      <c r="I27" s="413"/>
      <c r="J27" s="413" t="s">
        <v>193</v>
      </c>
      <c r="K27" s="413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  <c r="AN27" s="142"/>
    </row>
    <row r="28" spans="1:40" s="143" customFormat="1" ht="14.25" customHeight="1" x14ac:dyDescent="0.2">
      <c r="A28" s="141"/>
      <c r="B28" s="144" t="s">
        <v>139</v>
      </c>
      <c r="C28" s="144" t="s">
        <v>140</v>
      </c>
      <c r="D28" s="144" t="s">
        <v>139</v>
      </c>
      <c r="E28" s="144" t="s">
        <v>140</v>
      </c>
      <c r="F28" s="144" t="s">
        <v>139</v>
      </c>
      <c r="G28" s="144" t="s">
        <v>140</v>
      </c>
      <c r="H28" s="144" t="s">
        <v>139</v>
      </c>
      <c r="I28" s="144" t="s">
        <v>140</v>
      </c>
      <c r="J28" s="144" t="s">
        <v>139</v>
      </c>
      <c r="K28" s="144" t="s">
        <v>140</v>
      </c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</row>
    <row r="29" spans="1:40" ht="14.25" customHeight="1" thickBot="1" x14ac:dyDescent="0.25">
      <c r="A29" s="146" t="s">
        <v>172</v>
      </c>
      <c r="B29" s="146">
        <f>SUM('[6]2007-2008 apply va canc prog'!$B$30:$H$30)</f>
        <v>0</v>
      </c>
      <c r="C29" s="146">
        <f>SUM('[6]2007-2008 apply va canc pro (o)'!$B$30:$H$30)</f>
        <v>0</v>
      </c>
      <c r="D29" s="146">
        <f>SUM('[6]2008-2009 apply va canc prog'!$B$30:$H$30)</f>
        <v>0</v>
      </c>
      <c r="E29" s="146">
        <f>SUM('[6]2008-2009 apply va canc pro (o)'!$B$30:$H$30)</f>
        <v>0</v>
      </c>
      <c r="F29" s="146">
        <f>SUM('[6]2009-2010 apply va canc prog'!$B$25:$H$25)</f>
        <v>4</v>
      </c>
      <c r="G29" s="146">
        <f>SUM('[6]2009-2010 apply va canc pro (o)'!$B$25:$H$25)</f>
        <v>0</v>
      </c>
      <c r="H29" s="146">
        <f>SUM('[6]2010-2011 apply va canc prog'!$B$25:$H$25)</f>
        <v>0</v>
      </c>
      <c r="I29" s="146">
        <f>SUM('[6]2010-2011 apply va canc pro (o)'!$B$25:$H$25)</f>
        <v>0</v>
      </c>
      <c r="J29" s="146">
        <f>SUM('[6]2011-2012 apply va canc prog'!$B$25:$H$25)</f>
        <v>0</v>
      </c>
      <c r="K29" s="146">
        <f>SUM('[6]2011-2012 apply va canc pro (o)'!$B$25:$H$25)</f>
        <v>0</v>
      </c>
    </row>
    <row r="30" spans="1:40" ht="14.25" customHeight="1" thickBot="1" x14ac:dyDescent="0.25">
      <c r="A30" s="146"/>
      <c r="B30" s="147">
        <f t="shared" ref="B30:K30" si="2">SUM(B29:B29)</f>
        <v>0</v>
      </c>
      <c r="C30" s="148">
        <f t="shared" si="2"/>
        <v>0</v>
      </c>
      <c r="D30" s="147">
        <f t="shared" si="2"/>
        <v>0</v>
      </c>
      <c r="E30" s="148">
        <f t="shared" si="2"/>
        <v>0</v>
      </c>
      <c r="F30" s="147">
        <f t="shared" si="2"/>
        <v>4</v>
      </c>
      <c r="G30" s="148">
        <f t="shared" si="2"/>
        <v>0</v>
      </c>
      <c r="H30" s="147">
        <f>SUM(H29:H29)</f>
        <v>0</v>
      </c>
      <c r="I30" s="148">
        <f>SUM(I29:I29)</f>
        <v>0</v>
      </c>
      <c r="J30" s="147">
        <f t="shared" si="2"/>
        <v>0</v>
      </c>
      <c r="K30" s="148">
        <f t="shared" si="2"/>
        <v>0</v>
      </c>
    </row>
    <row r="31" spans="1:40" ht="14.25" customHeight="1" x14ac:dyDescent="0.2"/>
    <row r="32" spans="1:40" ht="14.25" customHeight="1" x14ac:dyDescent="0.2">
      <c r="A32" s="414" t="s">
        <v>110</v>
      </c>
      <c r="B32" s="414"/>
      <c r="C32" s="414"/>
      <c r="D32" s="414"/>
      <c r="E32" s="414"/>
      <c r="F32" s="414"/>
      <c r="G32" s="414"/>
      <c r="H32" s="414"/>
      <c r="I32" s="414"/>
      <c r="J32" s="414"/>
      <c r="K32" s="414"/>
    </row>
    <row r="33" spans="1:40" ht="23.25" customHeight="1" x14ac:dyDescent="0.2">
      <c r="A33" s="140" t="s">
        <v>138</v>
      </c>
      <c r="B33" s="413" t="s">
        <v>24</v>
      </c>
      <c r="C33" s="413"/>
      <c r="D33" s="413" t="s">
        <v>25</v>
      </c>
      <c r="E33" s="413"/>
      <c r="F33" s="413" t="s">
        <v>26</v>
      </c>
      <c r="G33" s="413"/>
      <c r="H33" s="413" t="s">
        <v>27</v>
      </c>
      <c r="I33" s="413"/>
      <c r="J33" s="413" t="s">
        <v>193</v>
      </c>
      <c r="K33" s="413"/>
    </row>
    <row r="34" spans="1:40" s="143" customFormat="1" ht="12" customHeight="1" x14ac:dyDescent="0.2">
      <c r="A34" s="150" t="s">
        <v>114</v>
      </c>
      <c r="B34" s="146">
        <f t="shared" ref="B34:K34" si="3">B12</f>
        <v>0</v>
      </c>
      <c r="C34" s="146">
        <f t="shared" si="3"/>
        <v>0</v>
      </c>
      <c r="D34" s="146">
        <f t="shared" si="3"/>
        <v>2</v>
      </c>
      <c r="E34" s="146">
        <f t="shared" si="3"/>
        <v>0</v>
      </c>
      <c r="F34" s="146">
        <f t="shared" si="3"/>
        <v>8</v>
      </c>
      <c r="G34" s="146">
        <f t="shared" si="3"/>
        <v>0</v>
      </c>
      <c r="H34" s="146">
        <f>H12</f>
        <v>15</v>
      </c>
      <c r="I34" s="146">
        <f>I12</f>
        <v>0</v>
      </c>
      <c r="J34" s="146">
        <f t="shared" si="3"/>
        <v>6</v>
      </c>
      <c r="K34" s="146">
        <f t="shared" si="3"/>
        <v>0</v>
      </c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</row>
    <row r="35" spans="1:40" ht="14.25" customHeight="1" x14ac:dyDescent="0.2">
      <c r="A35" s="150" t="s">
        <v>115</v>
      </c>
      <c r="B35" s="146">
        <f t="shared" ref="B35:K35" si="4">B24</f>
        <v>0</v>
      </c>
      <c r="C35" s="146">
        <f t="shared" si="4"/>
        <v>0</v>
      </c>
      <c r="D35" s="146">
        <f t="shared" si="4"/>
        <v>0</v>
      </c>
      <c r="E35" s="146">
        <f t="shared" si="4"/>
        <v>0</v>
      </c>
      <c r="F35" s="146">
        <f t="shared" si="4"/>
        <v>8</v>
      </c>
      <c r="G35" s="146">
        <f t="shared" si="4"/>
        <v>1</v>
      </c>
      <c r="H35" s="146">
        <f>H24</f>
        <v>14</v>
      </c>
      <c r="I35" s="146">
        <f>I24</f>
        <v>1</v>
      </c>
      <c r="J35" s="146">
        <f t="shared" si="4"/>
        <v>5</v>
      </c>
      <c r="K35" s="146">
        <f t="shared" si="4"/>
        <v>0</v>
      </c>
    </row>
    <row r="36" spans="1:40" ht="14.25" customHeight="1" thickBot="1" x14ac:dyDescent="0.25">
      <c r="A36" s="150" t="s">
        <v>116</v>
      </c>
      <c r="B36" s="149">
        <f t="shared" ref="B36:K36" si="5">B30</f>
        <v>0</v>
      </c>
      <c r="C36" s="149">
        <f t="shared" si="5"/>
        <v>0</v>
      </c>
      <c r="D36" s="149">
        <f t="shared" si="5"/>
        <v>0</v>
      </c>
      <c r="E36" s="149">
        <f t="shared" si="5"/>
        <v>0</v>
      </c>
      <c r="F36" s="149">
        <f t="shared" si="5"/>
        <v>4</v>
      </c>
      <c r="G36" s="149">
        <f t="shared" si="5"/>
        <v>0</v>
      </c>
      <c r="H36" s="149">
        <f>H30</f>
        <v>0</v>
      </c>
      <c r="I36" s="149">
        <f>I30</f>
        <v>0</v>
      </c>
      <c r="J36" s="149">
        <f t="shared" si="5"/>
        <v>0</v>
      </c>
      <c r="K36" s="149">
        <f t="shared" si="5"/>
        <v>0</v>
      </c>
    </row>
    <row r="37" spans="1:40" ht="14.25" customHeight="1" thickBot="1" x14ac:dyDescent="0.25">
      <c r="B37" s="151">
        <f t="shared" ref="B37:K37" si="6">SUM(B34:B36)</f>
        <v>0</v>
      </c>
      <c r="C37" s="152">
        <f t="shared" si="6"/>
        <v>0</v>
      </c>
      <c r="D37" s="151">
        <f t="shared" si="6"/>
        <v>2</v>
      </c>
      <c r="E37" s="152">
        <f t="shared" si="6"/>
        <v>0</v>
      </c>
      <c r="F37" s="151">
        <f t="shared" si="6"/>
        <v>20</v>
      </c>
      <c r="G37" s="152">
        <f t="shared" si="6"/>
        <v>1</v>
      </c>
      <c r="H37" s="151">
        <f>SUM(H34:H36)</f>
        <v>29</v>
      </c>
      <c r="I37" s="152">
        <f>SUM(I34:I36)</f>
        <v>1</v>
      </c>
      <c r="J37" s="151">
        <f t="shared" si="6"/>
        <v>11</v>
      </c>
      <c r="K37" s="152">
        <f t="shared" si="6"/>
        <v>0</v>
      </c>
    </row>
    <row r="38" spans="1:40" ht="14.25" customHeight="1" x14ac:dyDescent="0.2"/>
    <row r="40" spans="1:40" x14ac:dyDescent="0.2">
      <c r="A40" s="409" t="s">
        <v>141</v>
      </c>
      <c r="B40" s="409"/>
      <c r="C40" s="409"/>
      <c r="D40" s="409"/>
      <c r="E40" s="409"/>
      <c r="F40" s="409"/>
      <c r="G40" s="409"/>
      <c r="H40" s="409"/>
      <c r="I40" s="409"/>
      <c r="J40" s="409"/>
      <c r="K40" s="409"/>
    </row>
    <row r="41" spans="1:40" x14ac:dyDescent="0.2">
      <c r="A41" s="409"/>
      <c r="B41" s="409"/>
      <c r="C41" s="409"/>
      <c r="D41" s="409"/>
      <c r="E41" s="409"/>
      <c r="F41" s="409"/>
      <c r="G41" s="409"/>
      <c r="H41" s="409"/>
      <c r="I41" s="409"/>
      <c r="J41" s="409"/>
      <c r="K41" s="409"/>
    </row>
  </sheetData>
  <sortState ref="A17:AN20">
    <sortCondition descending="1" ref="J17:J20"/>
  </sortState>
  <mergeCells count="26">
    <mergeCell ref="A40:K41"/>
    <mergeCell ref="A26:K26"/>
    <mergeCell ref="B27:C27"/>
    <mergeCell ref="D27:E27"/>
    <mergeCell ref="F27:G27"/>
    <mergeCell ref="J27:K27"/>
    <mergeCell ref="A32:K32"/>
    <mergeCell ref="B33:C33"/>
    <mergeCell ref="J33:K33"/>
    <mergeCell ref="D33:E33"/>
    <mergeCell ref="J15:K15"/>
    <mergeCell ref="H33:I33"/>
    <mergeCell ref="H3:I3"/>
    <mergeCell ref="H15:I15"/>
    <mergeCell ref="H27:I27"/>
    <mergeCell ref="A14:K14"/>
    <mergeCell ref="B15:C15"/>
    <mergeCell ref="D15:E15"/>
    <mergeCell ref="F33:G33"/>
    <mergeCell ref="F15:G15"/>
    <mergeCell ref="A1:K1"/>
    <mergeCell ref="A2:K2"/>
    <mergeCell ref="B3:C3"/>
    <mergeCell ref="D3:E3"/>
    <mergeCell ref="F3:G3"/>
    <mergeCell ref="J3:K3"/>
  </mergeCells>
  <phoneticPr fontId="0" type="noConversion"/>
  <pageMargins left="0.41" right="0.5" top="0.35" bottom="0.9" header="0.25" footer="0.25"/>
  <pageSetup scale="82" fitToHeight="42" orientation="portrait" r:id="rId1"/>
  <headerFooter alignWithMargins="0">
    <oddFooter>&amp;RDivision/Bureau: Apprenticeship and Training
Document Name: Monthly Productivity Report
Date Revised: 12/7/2011
Document Owner: Shira Samaniego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view="pageLayout" topLeftCell="A34" zoomScaleNormal="100" workbookViewId="0">
      <selection activeCell="D40" sqref="D40"/>
    </sheetView>
  </sheetViews>
  <sheetFormatPr defaultColWidth="5.42578125" defaultRowHeight="12" x14ac:dyDescent="0.2"/>
  <cols>
    <col min="1" max="1" width="11" style="153" customWidth="1"/>
    <col min="2" max="2" width="11.42578125" style="154" customWidth="1"/>
    <col min="3" max="3" width="28.85546875" style="154" customWidth="1"/>
    <col min="4" max="6" width="11" style="154" customWidth="1"/>
    <col min="7" max="9" width="5.42578125" style="154"/>
    <col min="10" max="16384" width="5.42578125" style="153"/>
  </cols>
  <sheetData>
    <row r="1" spans="1:6" ht="25.5" x14ac:dyDescent="0.2">
      <c r="A1" s="333"/>
      <c r="B1" s="333" t="s">
        <v>227</v>
      </c>
      <c r="C1" s="333" t="s">
        <v>228</v>
      </c>
      <c r="D1" s="333" t="s">
        <v>265</v>
      </c>
      <c r="E1" s="333" t="s">
        <v>266</v>
      </c>
      <c r="F1" s="333" t="s">
        <v>267</v>
      </c>
    </row>
    <row r="2" spans="1:6" ht="25.5" x14ac:dyDescent="0.2">
      <c r="A2" s="328">
        <v>1</v>
      </c>
      <c r="B2" s="329">
        <v>10008333</v>
      </c>
      <c r="C2" s="337" t="s">
        <v>128</v>
      </c>
      <c r="D2" s="340">
        <v>40900</v>
      </c>
      <c r="E2" s="338"/>
      <c r="F2" s="338"/>
    </row>
    <row r="3" spans="1:6" ht="25.5" x14ac:dyDescent="0.2">
      <c r="A3" s="328">
        <v>2</v>
      </c>
      <c r="B3" s="330">
        <v>10009533</v>
      </c>
      <c r="C3" s="335" t="s">
        <v>67</v>
      </c>
      <c r="D3" s="338"/>
      <c r="E3" s="338"/>
      <c r="F3" s="338"/>
    </row>
    <row r="4" spans="1:6" ht="25.5" x14ac:dyDescent="0.2">
      <c r="A4" s="328">
        <v>3</v>
      </c>
      <c r="B4" s="330">
        <v>10010533</v>
      </c>
      <c r="C4" s="335" t="s">
        <v>229</v>
      </c>
      <c r="D4" s="338"/>
      <c r="E4" s="338"/>
      <c r="F4" s="338"/>
    </row>
    <row r="5" spans="1:6" ht="25.5" x14ac:dyDescent="0.2">
      <c r="A5" s="328">
        <v>4</v>
      </c>
      <c r="B5" s="331">
        <v>10010733</v>
      </c>
      <c r="C5" s="336" t="s">
        <v>230</v>
      </c>
      <c r="D5" s="340">
        <v>40877</v>
      </c>
      <c r="E5" s="340">
        <v>40877</v>
      </c>
      <c r="F5" s="338"/>
    </row>
    <row r="6" spans="1:6" ht="25.5" x14ac:dyDescent="0.2">
      <c r="A6" s="328">
        <v>5</v>
      </c>
      <c r="B6" s="330">
        <v>10011033</v>
      </c>
      <c r="C6" s="335" t="s">
        <v>231</v>
      </c>
      <c r="D6" s="340">
        <v>40893</v>
      </c>
      <c r="E6" s="338"/>
      <c r="F6" s="338"/>
    </row>
    <row r="7" spans="1:6" ht="25.5" x14ac:dyDescent="0.2">
      <c r="A7" s="328">
        <v>6</v>
      </c>
      <c r="B7" s="330">
        <v>10011333</v>
      </c>
      <c r="C7" s="334" t="s">
        <v>233</v>
      </c>
      <c r="D7" s="341"/>
      <c r="E7" s="338"/>
      <c r="F7" s="338"/>
    </row>
    <row r="8" spans="1:6" ht="25.5" x14ac:dyDescent="0.2">
      <c r="A8" s="328">
        <v>8</v>
      </c>
      <c r="B8" s="330">
        <v>10011433</v>
      </c>
      <c r="C8" s="334" t="s">
        <v>234</v>
      </c>
      <c r="D8" s="341"/>
      <c r="E8" s="338"/>
      <c r="F8" s="338"/>
    </row>
    <row r="9" spans="1:6" ht="25.5" x14ac:dyDescent="0.2">
      <c r="A9" s="328">
        <v>9</v>
      </c>
      <c r="B9" s="330">
        <v>10012233</v>
      </c>
      <c r="C9" s="334" t="s">
        <v>235</v>
      </c>
      <c r="D9" s="341"/>
      <c r="E9" s="338"/>
      <c r="F9" s="338"/>
    </row>
    <row r="10" spans="1:6" ht="38.25" x14ac:dyDescent="0.2">
      <c r="A10" s="328">
        <v>10</v>
      </c>
      <c r="B10" s="330">
        <v>10012833</v>
      </c>
      <c r="C10" s="334" t="s">
        <v>237</v>
      </c>
      <c r="D10" s="341"/>
      <c r="E10" s="338"/>
      <c r="F10" s="338"/>
    </row>
    <row r="11" spans="1:6" ht="25.5" x14ac:dyDescent="0.2">
      <c r="A11" s="328">
        <v>14</v>
      </c>
      <c r="B11" s="330" t="s">
        <v>96</v>
      </c>
      <c r="C11" s="334" t="s">
        <v>241</v>
      </c>
      <c r="D11" s="339">
        <v>40892</v>
      </c>
      <c r="E11" s="338"/>
      <c r="F11" s="338"/>
    </row>
    <row r="12" spans="1:6" ht="25.5" x14ac:dyDescent="0.2">
      <c r="A12" s="328">
        <v>15</v>
      </c>
      <c r="B12" s="330" t="s">
        <v>92</v>
      </c>
      <c r="C12" s="334" t="s">
        <v>242</v>
      </c>
      <c r="D12" s="341"/>
      <c r="E12" s="338"/>
      <c r="F12" s="338"/>
    </row>
    <row r="13" spans="1:6" ht="25.5" x14ac:dyDescent="0.2">
      <c r="A13" s="328">
        <v>17</v>
      </c>
      <c r="B13" s="330" t="s">
        <v>64</v>
      </c>
      <c r="C13" s="334" t="s">
        <v>236</v>
      </c>
      <c r="D13" s="338"/>
      <c r="E13" s="338"/>
      <c r="F13" s="338"/>
    </row>
    <row r="14" spans="1:6" ht="25.5" x14ac:dyDescent="0.2">
      <c r="A14" s="328">
        <v>19</v>
      </c>
      <c r="B14" s="330">
        <v>10013933</v>
      </c>
      <c r="C14" s="334" t="s">
        <v>246</v>
      </c>
      <c r="D14" s="341"/>
      <c r="E14" s="338"/>
      <c r="F14" s="338"/>
    </row>
    <row r="15" spans="1:6" ht="25.5" x14ac:dyDescent="0.2">
      <c r="A15" s="328">
        <v>20</v>
      </c>
      <c r="B15" s="330">
        <v>10014633</v>
      </c>
      <c r="C15" s="335" t="s">
        <v>247</v>
      </c>
      <c r="D15" s="338"/>
      <c r="E15" s="338"/>
      <c r="F15" s="338"/>
    </row>
    <row r="16" spans="1:6" ht="25.5" x14ac:dyDescent="0.2">
      <c r="A16" s="328">
        <v>21</v>
      </c>
      <c r="B16" s="330">
        <v>10014833</v>
      </c>
      <c r="C16" s="334" t="s">
        <v>248</v>
      </c>
      <c r="D16" s="341"/>
      <c r="E16" s="338"/>
      <c r="F16" s="338"/>
    </row>
    <row r="17" spans="1:6" ht="25.5" x14ac:dyDescent="0.2">
      <c r="A17" s="328">
        <v>22</v>
      </c>
      <c r="B17" s="330">
        <v>10016133</v>
      </c>
      <c r="C17" s="334" t="s">
        <v>249</v>
      </c>
      <c r="D17" s="340">
        <v>40877</v>
      </c>
      <c r="E17" s="340">
        <v>40877</v>
      </c>
      <c r="F17" s="338"/>
    </row>
    <row r="18" spans="1:6" ht="25.5" x14ac:dyDescent="0.2">
      <c r="A18" s="328">
        <v>23</v>
      </c>
      <c r="B18" s="330">
        <v>10018233</v>
      </c>
      <c r="C18" s="334" t="s">
        <v>250</v>
      </c>
      <c r="D18" s="341"/>
      <c r="E18" s="338"/>
      <c r="F18" s="338"/>
    </row>
    <row r="19" spans="1:6" ht="25.5" x14ac:dyDescent="0.2">
      <c r="A19" s="328">
        <v>24</v>
      </c>
      <c r="B19" s="330">
        <v>10018333</v>
      </c>
      <c r="C19" s="334" t="s">
        <v>251</v>
      </c>
      <c r="D19" s="341"/>
      <c r="E19" s="338"/>
      <c r="F19" s="338"/>
    </row>
    <row r="20" spans="1:6" ht="25.5" x14ac:dyDescent="0.2">
      <c r="A20" s="328">
        <v>25</v>
      </c>
      <c r="B20" s="330">
        <v>10019033</v>
      </c>
      <c r="C20" s="334" t="s">
        <v>252</v>
      </c>
      <c r="D20" s="341"/>
      <c r="E20" s="338"/>
      <c r="F20" s="338"/>
    </row>
    <row r="21" spans="1:6" ht="25.5" x14ac:dyDescent="0.2">
      <c r="A21" s="328">
        <v>26</v>
      </c>
      <c r="B21" s="330">
        <v>10019533</v>
      </c>
      <c r="C21" s="334" t="s">
        <v>253</v>
      </c>
      <c r="D21" s="341"/>
      <c r="E21" s="338"/>
      <c r="F21" s="338"/>
    </row>
    <row r="22" spans="1:6" ht="38.25" x14ac:dyDescent="0.2">
      <c r="A22" s="328">
        <v>27</v>
      </c>
      <c r="B22" s="330">
        <v>10019933</v>
      </c>
      <c r="C22" s="334" t="s">
        <v>254</v>
      </c>
      <c r="D22" s="341"/>
      <c r="E22" s="338"/>
      <c r="F22" s="338"/>
    </row>
    <row r="23" spans="1:6" ht="25.5" x14ac:dyDescent="0.2">
      <c r="A23" s="328">
        <v>28</v>
      </c>
      <c r="B23" s="330">
        <v>10020133</v>
      </c>
      <c r="C23" s="334" t="s">
        <v>255</v>
      </c>
      <c r="D23" s="340">
        <v>40875</v>
      </c>
      <c r="E23" s="340">
        <v>40875</v>
      </c>
      <c r="F23" s="338"/>
    </row>
    <row r="24" spans="1:6" ht="12.75" x14ac:dyDescent="0.2">
      <c r="A24" s="328">
        <v>29</v>
      </c>
      <c r="B24" s="331">
        <v>10020333</v>
      </c>
      <c r="C24" s="336" t="s">
        <v>66</v>
      </c>
      <c r="D24" s="340">
        <v>40893</v>
      </c>
      <c r="E24" s="338"/>
      <c r="F24" s="338"/>
    </row>
    <row r="25" spans="1:6" ht="25.5" x14ac:dyDescent="0.2">
      <c r="A25" s="328">
        <v>30</v>
      </c>
      <c r="B25" s="330">
        <v>10020433</v>
      </c>
      <c r="C25" s="334" t="s">
        <v>256</v>
      </c>
      <c r="D25" s="341"/>
      <c r="E25" s="338"/>
      <c r="F25" s="338"/>
    </row>
    <row r="26" spans="1:6" ht="25.5" x14ac:dyDescent="0.2">
      <c r="A26" s="328">
        <v>31</v>
      </c>
      <c r="B26" s="330">
        <v>10020733</v>
      </c>
      <c r="C26" s="335" t="s">
        <v>257</v>
      </c>
      <c r="D26" s="338"/>
      <c r="E26" s="338"/>
      <c r="F26" s="338"/>
    </row>
    <row r="27" spans="1:6" ht="25.5" x14ac:dyDescent="0.2">
      <c r="A27" s="328">
        <v>32</v>
      </c>
      <c r="B27" s="329">
        <v>10020833</v>
      </c>
      <c r="C27" s="337" t="s">
        <v>135</v>
      </c>
      <c r="D27" s="341"/>
      <c r="E27" s="338"/>
      <c r="F27" s="338"/>
    </row>
    <row r="28" spans="1:6" ht="25.5" x14ac:dyDescent="0.2">
      <c r="A28" s="328">
        <v>34</v>
      </c>
      <c r="B28" s="330">
        <v>10021633</v>
      </c>
      <c r="C28" s="335" t="s">
        <v>258</v>
      </c>
      <c r="D28" s="340">
        <v>40857</v>
      </c>
      <c r="E28" s="340">
        <v>40857</v>
      </c>
      <c r="F28" s="338"/>
    </row>
    <row r="29" spans="1:6" ht="25.5" x14ac:dyDescent="0.2">
      <c r="A29" s="328">
        <v>34</v>
      </c>
      <c r="B29" s="330">
        <v>10021233</v>
      </c>
      <c r="C29" s="335" t="s">
        <v>127</v>
      </c>
      <c r="D29" s="340">
        <v>40870</v>
      </c>
      <c r="E29" s="340">
        <v>40870</v>
      </c>
      <c r="F29" s="338"/>
    </row>
    <row r="30" spans="1:6" ht="25.5" x14ac:dyDescent="0.2">
      <c r="A30" s="328">
        <v>35</v>
      </c>
      <c r="B30" s="330">
        <v>10021833</v>
      </c>
      <c r="C30" s="335" t="s">
        <v>50</v>
      </c>
      <c r="D30" s="339">
        <v>40892</v>
      </c>
      <c r="E30" s="338"/>
      <c r="F30" s="338"/>
    </row>
    <row r="31" spans="1:6" ht="25.5" x14ac:dyDescent="0.2">
      <c r="A31" s="328">
        <v>36</v>
      </c>
      <c r="B31" s="330">
        <v>10022133</v>
      </c>
      <c r="C31" s="334" t="s">
        <v>259</v>
      </c>
      <c r="D31" s="338"/>
      <c r="E31" s="338"/>
      <c r="F31" s="338"/>
    </row>
    <row r="32" spans="1:6" ht="25.5" x14ac:dyDescent="0.2">
      <c r="A32" s="328">
        <v>37</v>
      </c>
      <c r="B32" s="330">
        <v>10022333</v>
      </c>
      <c r="C32" s="335" t="s">
        <v>260</v>
      </c>
      <c r="D32" s="338"/>
      <c r="E32" s="338"/>
      <c r="F32" s="338"/>
    </row>
    <row r="33" spans="1:6" ht="25.5" x14ac:dyDescent="0.2">
      <c r="A33" s="328">
        <v>38</v>
      </c>
      <c r="B33" s="330">
        <v>10022733</v>
      </c>
      <c r="C33" s="335" t="s">
        <v>261</v>
      </c>
      <c r="D33" s="338"/>
      <c r="E33" s="338"/>
      <c r="F33" s="338"/>
    </row>
    <row r="34" spans="1:6" ht="25.5" x14ac:dyDescent="0.2">
      <c r="A34" s="328">
        <v>39</v>
      </c>
      <c r="B34" s="330">
        <v>10023633</v>
      </c>
      <c r="C34" s="335" t="s">
        <v>262</v>
      </c>
      <c r="D34" s="341"/>
      <c r="E34" s="338"/>
      <c r="F34" s="338"/>
    </row>
    <row r="35" spans="1:6" ht="25.5" x14ac:dyDescent="0.2">
      <c r="A35" s="328">
        <v>40</v>
      </c>
      <c r="B35" s="331">
        <v>10023733</v>
      </c>
      <c r="C35" s="336" t="s">
        <v>263</v>
      </c>
      <c r="D35" s="341"/>
      <c r="E35" s="338"/>
      <c r="F35" s="338"/>
    </row>
    <row r="36" spans="1:6" ht="25.5" x14ac:dyDescent="0.2">
      <c r="A36" s="328">
        <v>41</v>
      </c>
      <c r="B36" s="330">
        <v>10023933</v>
      </c>
      <c r="C36" s="335" t="s">
        <v>264</v>
      </c>
      <c r="D36" s="338"/>
      <c r="E36" s="338"/>
      <c r="F36" s="338"/>
    </row>
    <row r="37" spans="1:6" ht="25.5" x14ac:dyDescent="0.2">
      <c r="A37" s="328">
        <v>58</v>
      </c>
      <c r="B37" s="330" t="s">
        <v>15</v>
      </c>
      <c r="C37" s="334" t="s">
        <v>232</v>
      </c>
      <c r="D37" s="338"/>
      <c r="E37" s="338"/>
      <c r="F37" s="338"/>
    </row>
    <row r="38" spans="1:6" ht="25.5" x14ac:dyDescent="0.2">
      <c r="A38" s="328">
        <v>60</v>
      </c>
      <c r="B38" s="332" t="s">
        <v>16</v>
      </c>
      <c r="C38" s="337" t="s">
        <v>245</v>
      </c>
      <c r="D38" s="341"/>
      <c r="E38" s="338"/>
      <c r="F38" s="338"/>
    </row>
    <row r="39" spans="1:6" ht="25.5" x14ac:dyDescent="0.2">
      <c r="A39" s="328">
        <v>63</v>
      </c>
      <c r="B39" s="330" t="s">
        <v>132</v>
      </c>
      <c r="C39" s="334" t="s">
        <v>244</v>
      </c>
      <c r="D39" s="339">
        <v>40560</v>
      </c>
      <c r="E39" s="338"/>
      <c r="F39" s="338"/>
    </row>
    <row r="40" spans="1:6" ht="25.5" x14ac:dyDescent="0.2">
      <c r="A40" s="328">
        <v>67</v>
      </c>
      <c r="B40" s="330" t="s">
        <v>18</v>
      </c>
      <c r="C40" s="334" t="s">
        <v>240</v>
      </c>
      <c r="D40" s="340">
        <v>40876</v>
      </c>
      <c r="E40" s="340">
        <v>40876</v>
      </c>
      <c r="F40" s="338"/>
    </row>
    <row r="41" spans="1:6" ht="25.5" x14ac:dyDescent="0.2">
      <c r="A41" s="328">
        <v>73</v>
      </c>
      <c r="B41" s="330" t="s">
        <v>65</v>
      </c>
      <c r="C41" s="334" t="s">
        <v>243</v>
      </c>
      <c r="D41" s="341"/>
      <c r="E41" s="338"/>
      <c r="F41" s="338"/>
    </row>
    <row r="42" spans="1:6" ht="25.5" x14ac:dyDescent="0.2">
      <c r="A42" s="328">
        <v>80</v>
      </c>
      <c r="B42" s="330" t="s">
        <v>238</v>
      </c>
      <c r="C42" s="334" t="s">
        <v>239</v>
      </c>
      <c r="D42" s="339">
        <v>40896</v>
      </c>
      <c r="E42" s="338"/>
      <c r="F42" s="338"/>
    </row>
    <row r="43" spans="1:6" ht="12.75" x14ac:dyDescent="0.2">
      <c r="A43" s="328"/>
      <c r="B43" s="330"/>
      <c r="C43" s="334" t="s">
        <v>268</v>
      </c>
      <c r="D43" s="340">
        <v>40862</v>
      </c>
      <c r="E43" s="340">
        <v>40862</v>
      </c>
      <c r="F43" s="338"/>
    </row>
    <row r="44" spans="1:6" ht="12.75" x14ac:dyDescent="0.2">
      <c r="A44" s="328"/>
      <c r="B44" s="330"/>
      <c r="C44" s="334" t="s">
        <v>270</v>
      </c>
      <c r="D44" s="340">
        <v>40867</v>
      </c>
      <c r="E44" s="340">
        <v>40867</v>
      </c>
      <c r="F44" s="338"/>
    </row>
    <row r="45" spans="1:6" ht="12.75" x14ac:dyDescent="0.2">
      <c r="A45" s="328"/>
      <c r="B45" s="330"/>
      <c r="C45" s="334" t="s">
        <v>226</v>
      </c>
      <c r="D45" s="340">
        <v>40876</v>
      </c>
      <c r="E45" s="340">
        <v>40876</v>
      </c>
      <c r="F45" s="338"/>
    </row>
    <row r="46" spans="1:6" ht="12.75" x14ac:dyDescent="0.2">
      <c r="A46" s="328"/>
      <c r="B46" s="330"/>
      <c r="C46" s="334" t="s">
        <v>269</v>
      </c>
      <c r="D46" s="340">
        <v>40868</v>
      </c>
      <c r="E46" s="340">
        <v>40868</v>
      </c>
      <c r="F46" s="338"/>
    </row>
    <row r="47" spans="1:6" ht="12.75" x14ac:dyDescent="0.2">
      <c r="A47" s="328"/>
      <c r="B47" s="330"/>
      <c r="C47" s="334"/>
      <c r="D47" s="341"/>
      <c r="E47" s="340"/>
      <c r="F47" s="338"/>
    </row>
    <row r="48" spans="1:6" ht="12.75" x14ac:dyDescent="0.2">
      <c r="A48" s="328"/>
      <c r="B48" s="330"/>
      <c r="C48" s="334"/>
      <c r="D48" s="341"/>
      <c r="E48" s="340"/>
      <c r="F48" s="338"/>
    </row>
    <row r="49" spans="1:6" ht="12.75" x14ac:dyDescent="0.2">
      <c r="A49" s="328"/>
      <c r="B49" s="330"/>
      <c r="C49" s="334"/>
      <c r="D49" s="341"/>
      <c r="E49" s="340"/>
      <c r="F49" s="338"/>
    </row>
    <row r="50" spans="1:6" ht="12.75" x14ac:dyDescent="0.2">
      <c r="A50" s="328"/>
      <c r="B50" s="330"/>
      <c r="C50" s="334"/>
      <c r="D50" s="341"/>
      <c r="E50" s="340"/>
      <c r="F50" s="338"/>
    </row>
    <row r="51" spans="1:6" ht="12.75" x14ac:dyDescent="0.2">
      <c r="A51" s="328"/>
      <c r="B51" s="330"/>
      <c r="C51" s="334"/>
      <c r="D51" s="341"/>
      <c r="E51" s="340"/>
      <c r="F51" s="338"/>
    </row>
    <row r="52" spans="1:6" ht="12.75" x14ac:dyDescent="0.2">
      <c r="A52" s="328"/>
      <c r="B52" s="330"/>
      <c r="C52" s="334"/>
      <c r="D52" s="341"/>
      <c r="E52" s="340"/>
      <c r="F52" s="338"/>
    </row>
    <row r="53" spans="1:6" x14ac:dyDescent="0.2">
      <c r="D53" s="153"/>
    </row>
    <row r="54" spans="1:6" x14ac:dyDescent="0.2">
      <c r="D54" s="153"/>
    </row>
    <row r="55" spans="1:6" x14ac:dyDescent="0.2">
      <c r="D55" s="153"/>
    </row>
    <row r="56" spans="1:6" x14ac:dyDescent="0.2">
      <c r="D56" s="153"/>
    </row>
    <row r="57" spans="1:6" x14ac:dyDescent="0.2">
      <c r="D57" s="153"/>
    </row>
    <row r="58" spans="1:6" x14ac:dyDescent="0.2">
      <c r="D58" s="153"/>
    </row>
    <row r="59" spans="1:6" x14ac:dyDescent="0.2">
      <c r="D59" s="153"/>
    </row>
    <row r="60" spans="1:6" x14ac:dyDescent="0.2">
      <c r="D60" s="153"/>
    </row>
    <row r="61" spans="1:6" x14ac:dyDescent="0.2">
      <c r="D61" s="153"/>
    </row>
    <row r="62" spans="1:6" x14ac:dyDescent="0.2">
      <c r="D62" s="153"/>
    </row>
    <row r="63" spans="1:6" x14ac:dyDescent="0.2">
      <c r="D63" s="153"/>
    </row>
    <row r="64" spans="1:6" x14ac:dyDescent="0.2">
      <c r="D64" s="153"/>
    </row>
    <row r="65" spans="4:4" x14ac:dyDescent="0.2">
      <c r="D65" s="153"/>
    </row>
    <row r="66" spans="4:4" x14ac:dyDescent="0.2">
      <c r="D66" s="153"/>
    </row>
    <row r="67" spans="4:4" x14ac:dyDescent="0.2">
      <c r="D67" s="153"/>
    </row>
    <row r="68" spans="4:4" x14ac:dyDescent="0.2">
      <c r="D68" s="153"/>
    </row>
    <row r="69" spans="4:4" x14ac:dyDescent="0.2">
      <c r="D69" s="153"/>
    </row>
    <row r="70" spans="4:4" x14ac:dyDescent="0.2">
      <c r="D70" s="153"/>
    </row>
  </sheetData>
  <sortState ref="A2:I68">
    <sortCondition ref="A2:A68"/>
    <sortCondition ref="C2:C68"/>
  </sortState>
  <phoneticPr fontId="0" type="noConversion"/>
  <pageMargins left="0.41" right="0.5" top="0.35" bottom="0.9" header="0.25" footer="0.25"/>
  <pageSetup scale="82" fitToHeight="42" orientation="portrait" horizontalDpi="4294967294" r:id="rId1"/>
  <headerFooter alignWithMargins="0">
    <oddFooter>&amp;RDivision/Bureau: Apprenticeship and Training
Document Name: Monthly Productivity Report
Date Revised: 12/7/2011
Document Owner: Shira Samaniego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zoomScale="85" zoomScaleNormal="85" workbookViewId="0">
      <selection sqref="A1:E1"/>
    </sheetView>
  </sheetViews>
  <sheetFormatPr defaultRowHeight="14.25" x14ac:dyDescent="0.2"/>
  <cols>
    <col min="1" max="1" width="12.42578125" style="129" bestFit="1" customWidth="1"/>
    <col min="2" max="2" width="16.42578125" style="129" bestFit="1" customWidth="1"/>
    <col min="3" max="3" width="7" style="126" bestFit="1" customWidth="1"/>
    <col min="4" max="4" width="62" style="131" bestFit="1" customWidth="1"/>
    <col min="5" max="5" width="11.28515625" style="126" customWidth="1"/>
    <col min="6" max="16384" width="9.140625" style="129"/>
  </cols>
  <sheetData>
    <row r="1" spans="1:21" ht="15" x14ac:dyDescent="0.2">
      <c r="A1" s="367" t="s">
        <v>78</v>
      </c>
      <c r="B1" s="367"/>
      <c r="C1" s="367"/>
      <c r="D1" s="367"/>
      <c r="E1" s="367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</row>
    <row r="3" spans="1:21" ht="28.5" x14ac:dyDescent="0.2">
      <c r="A3" s="130" t="s">
        <v>185</v>
      </c>
      <c r="B3" s="130" t="s">
        <v>186</v>
      </c>
      <c r="C3" s="130" t="s">
        <v>187</v>
      </c>
      <c r="D3" s="130" t="s">
        <v>188</v>
      </c>
      <c r="E3" s="124" t="s">
        <v>80</v>
      </c>
    </row>
    <row r="4" spans="1:21" ht="15" x14ac:dyDescent="0.25">
      <c r="A4" s="324" t="s">
        <v>275</v>
      </c>
      <c r="B4" s="324" t="s">
        <v>276</v>
      </c>
      <c r="C4" s="324">
        <v>25536</v>
      </c>
      <c r="D4" s="324" t="s">
        <v>278</v>
      </c>
      <c r="E4" s="324">
        <v>9</v>
      </c>
    </row>
    <row r="5" spans="1:21" ht="15" x14ac:dyDescent="0.25">
      <c r="A5" s="324" t="s">
        <v>275</v>
      </c>
      <c r="B5" s="324" t="s">
        <v>276</v>
      </c>
      <c r="C5" s="324">
        <v>25080</v>
      </c>
      <c r="D5" s="324" t="s">
        <v>277</v>
      </c>
      <c r="E5" s="324">
        <v>1</v>
      </c>
    </row>
    <row r="6" spans="1:21" ht="15" x14ac:dyDescent="0.25">
      <c r="A6" s="324" t="s">
        <v>275</v>
      </c>
      <c r="B6" s="324" t="s">
        <v>276</v>
      </c>
      <c r="C6" s="324">
        <v>25687</v>
      </c>
      <c r="D6" s="324" t="s">
        <v>279</v>
      </c>
      <c r="E6" s="324">
        <v>1</v>
      </c>
    </row>
    <row r="7" spans="1:21" ht="15.75" thickBot="1" x14ac:dyDescent="0.3">
      <c r="A7" s="135" t="s">
        <v>175</v>
      </c>
      <c r="B7" s="136"/>
      <c r="C7" s="136"/>
      <c r="D7" s="137"/>
      <c r="E7" s="125">
        <f>SUM(E4:E6)</f>
        <v>11</v>
      </c>
    </row>
    <row r="8" spans="1:21" ht="15" x14ac:dyDescent="0.25">
      <c r="A8" s="155"/>
      <c r="B8" s="155"/>
      <c r="C8" s="155"/>
      <c r="D8" s="155"/>
      <c r="E8" s="155"/>
    </row>
    <row r="10" spans="1:21" ht="28.5" x14ac:dyDescent="0.2">
      <c r="A10" s="130" t="s">
        <v>185</v>
      </c>
      <c r="B10" s="130" t="s">
        <v>186</v>
      </c>
      <c r="C10" s="130" t="s">
        <v>187</v>
      </c>
      <c r="D10" s="130" t="s">
        <v>188</v>
      </c>
      <c r="E10" s="124" t="s">
        <v>80</v>
      </c>
    </row>
    <row r="11" spans="1:21" ht="15" x14ac:dyDescent="0.25">
      <c r="A11" s="324" t="s">
        <v>280</v>
      </c>
      <c r="B11" s="324" t="s">
        <v>281</v>
      </c>
      <c r="C11" s="324">
        <v>20197</v>
      </c>
      <c r="D11" s="324" t="s">
        <v>282</v>
      </c>
      <c r="E11" s="324">
        <v>85</v>
      </c>
    </row>
    <row r="12" spans="1:21" ht="15" x14ac:dyDescent="0.25">
      <c r="A12" s="324" t="s">
        <v>280</v>
      </c>
      <c r="B12" s="324" t="s">
        <v>281</v>
      </c>
      <c r="C12" s="324">
        <v>25537</v>
      </c>
      <c r="D12" s="324" t="s">
        <v>278</v>
      </c>
      <c r="E12" s="324">
        <v>13</v>
      </c>
    </row>
    <row r="13" spans="1:21" ht="15" x14ac:dyDescent="0.25">
      <c r="A13" s="324" t="s">
        <v>280</v>
      </c>
      <c r="B13" s="324" t="s">
        <v>281</v>
      </c>
      <c r="C13" s="324">
        <v>25118</v>
      </c>
      <c r="D13" s="324" t="s">
        <v>283</v>
      </c>
      <c r="E13" s="324">
        <v>4</v>
      </c>
    </row>
    <row r="14" spans="1:21" ht="15" x14ac:dyDescent="0.25">
      <c r="A14" s="324" t="s">
        <v>280</v>
      </c>
      <c r="B14" s="324" t="s">
        <v>281</v>
      </c>
      <c r="C14" s="324">
        <v>25170</v>
      </c>
      <c r="D14" s="324" t="s">
        <v>284</v>
      </c>
      <c r="E14" s="324">
        <v>1</v>
      </c>
    </row>
    <row r="15" spans="1:21" ht="15.75" thickBot="1" x14ac:dyDescent="0.3">
      <c r="A15" s="135" t="s">
        <v>175</v>
      </c>
      <c r="B15" s="136"/>
      <c r="C15" s="136"/>
      <c r="D15" s="137"/>
      <c r="E15" s="125">
        <f>SUM(E11:E14)</f>
        <v>103</v>
      </c>
    </row>
    <row r="16" spans="1:21" ht="15" x14ac:dyDescent="0.25">
      <c r="A16" s="155"/>
      <c r="B16" s="155"/>
      <c r="C16" s="155"/>
      <c r="D16" s="155"/>
      <c r="E16" s="155"/>
    </row>
    <row r="18" spans="1:5" ht="28.5" x14ac:dyDescent="0.2">
      <c r="A18" s="130" t="s">
        <v>185</v>
      </c>
      <c r="B18" s="130" t="s">
        <v>186</v>
      </c>
      <c r="C18" s="130" t="s">
        <v>187</v>
      </c>
      <c r="D18" s="130" t="s">
        <v>188</v>
      </c>
      <c r="E18" s="124" t="s">
        <v>80</v>
      </c>
    </row>
    <row r="19" spans="1:5" ht="15" x14ac:dyDescent="0.25">
      <c r="A19" s="324" t="s">
        <v>285</v>
      </c>
      <c r="B19" s="324" t="s">
        <v>286</v>
      </c>
      <c r="C19" s="324">
        <v>23131</v>
      </c>
      <c r="D19" s="324" t="s">
        <v>290</v>
      </c>
      <c r="E19" s="324">
        <v>11</v>
      </c>
    </row>
    <row r="20" spans="1:5" ht="15" x14ac:dyDescent="0.25">
      <c r="A20" s="324" t="s">
        <v>285</v>
      </c>
      <c r="B20" s="324" t="s">
        <v>286</v>
      </c>
      <c r="C20" s="324">
        <v>25597</v>
      </c>
      <c r="D20" s="324" t="s">
        <v>292</v>
      </c>
      <c r="E20" s="324">
        <v>6</v>
      </c>
    </row>
    <row r="21" spans="1:5" ht="15" x14ac:dyDescent="0.25">
      <c r="A21" s="324" t="s">
        <v>285</v>
      </c>
      <c r="B21" s="324" t="s">
        <v>286</v>
      </c>
      <c r="C21" s="324">
        <v>16722</v>
      </c>
      <c r="D21" s="324" t="s">
        <v>288</v>
      </c>
      <c r="E21" s="324">
        <v>3</v>
      </c>
    </row>
    <row r="22" spans="1:5" ht="15" x14ac:dyDescent="0.25">
      <c r="A22" s="324" t="s">
        <v>285</v>
      </c>
      <c r="B22" s="324" t="s">
        <v>286</v>
      </c>
      <c r="C22" s="324">
        <v>19483</v>
      </c>
      <c r="D22" s="324" t="s">
        <v>287</v>
      </c>
      <c r="E22" s="324">
        <v>1</v>
      </c>
    </row>
    <row r="23" spans="1:5" ht="15" x14ac:dyDescent="0.25">
      <c r="A23" s="324" t="s">
        <v>285</v>
      </c>
      <c r="B23" s="324" t="s">
        <v>286</v>
      </c>
      <c r="C23" s="324">
        <v>20933</v>
      </c>
      <c r="D23" s="324" t="s">
        <v>289</v>
      </c>
      <c r="E23" s="324">
        <v>1</v>
      </c>
    </row>
    <row r="24" spans="1:5" ht="15" x14ac:dyDescent="0.25">
      <c r="A24" s="324" t="s">
        <v>285</v>
      </c>
      <c r="B24" s="324" t="s">
        <v>286</v>
      </c>
      <c r="C24" s="324">
        <v>24415</v>
      </c>
      <c r="D24" s="324" t="s">
        <v>291</v>
      </c>
      <c r="E24" s="324">
        <v>1</v>
      </c>
    </row>
    <row r="25" spans="1:5" ht="15" x14ac:dyDescent="0.25">
      <c r="A25" s="324" t="s">
        <v>285</v>
      </c>
      <c r="B25" s="324" t="s">
        <v>286</v>
      </c>
      <c r="C25" s="324">
        <v>25646</v>
      </c>
      <c r="D25" s="324" t="s">
        <v>293</v>
      </c>
      <c r="E25" s="324">
        <v>1</v>
      </c>
    </row>
    <row r="26" spans="1:5" ht="15.75" thickBot="1" x14ac:dyDescent="0.3">
      <c r="A26" s="135" t="s">
        <v>175</v>
      </c>
      <c r="B26" s="136"/>
      <c r="C26" s="136"/>
      <c r="D26" s="137"/>
      <c r="E26" s="125">
        <f>SUM(E19:E25)</f>
        <v>24</v>
      </c>
    </row>
    <row r="27" spans="1:5" ht="15" x14ac:dyDescent="0.25">
      <c r="A27" s="155"/>
      <c r="B27" s="155"/>
      <c r="C27" s="155"/>
      <c r="D27" s="155"/>
      <c r="E27" s="155"/>
    </row>
    <row r="29" spans="1:5" ht="28.5" x14ac:dyDescent="0.2">
      <c r="A29" s="130" t="s">
        <v>185</v>
      </c>
      <c r="B29" s="130" t="s">
        <v>186</v>
      </c>
      <c r="C29" s="130" t="s">
        <v>187</v>
      </c>
      <c r="D29" s="130" t="s">
        <v>188</v>
      </c>
      <c r="E29" s="124" t="s">
        <v>80</v>
      </c>
    </row>
    <row r="30" spans="1:5" ht="15" x14ac:dyDescent="0.25">
      <c r="A30" s="324" t="s">
        <v>294</v>
      </c>
      <c r="B30" s="324" t="s">
        <v>295</v>
      </c>
      <c r="C30" s="324">
        <v>25643</v>
      </c>
      <c r="D30" s="324" t="s">
        <v>296</v>
      </c>
      <c r="E30" s="324">
        <v>1</v>
      </c>
    </row>
    <row r="31" spans="1:5" ht="15" x14ac:dyDescent="0.25">
      <c r="A31" s="324" t="s">
        <v>294</v>
      </c>
      <c r="B31" s="324" t="s">
        <v>295</v>
      </c>
      <c r="C31" s="324">
        <v>25629</v>
      </c>
      <c r="D31" s="324" t="s">
        <v>297</v>
      </c>
      <c r="E31" s="324">
        <v>1</v>
      </c>
    </row>
    <row r="32" spans="1:5" ht="15" x14ac:dyDescent="0.25">
      <c r="A32" s="324" t="s">
        <v>294</v>
      </c>
      <c r="B32" s="324" t="s">
        <v>295</v>
      </c>
      <c r="C32" s="324">
        <v>25076</v>
      </c>
      <c r="D32" s="324" t="s">
        <v>298</v>
      </c>
      <c r="E32" s="324">
        <v>1</v>
      </c>
    </row>
    <row r="33" spans="1:5" ht="15" x14ac:dyDescent="0.25">
      <c r="A33" s="324" t="s">
        <v>294</v>
      </c>
      <c r="B33" s="324" t="s">
        <v>295</v>
      </c>
      <c r="C33" s="324">
        <v>24706</v>
      </c>
      <c r="D33" s="324" t="s">
        <v>299</v>
      </c>
      <c r="E33" s="324">
        <v>1</v>
      </c>
    </row>
    <row r="34" spans="1:5" ht="15.75" thickBot="1" x14ac:dyDescent="0.3">
      <c r="A34" s="135" t="s">
        <v>175</v>
      </c>
      <c r="B34" s="136"/>
      <c r="C34" s="136"/>
      <c r="D34" s="137"/>
      <c r="E34" s="125">
        <f>SUM(E30:E33)</f>
        <v>4</v>
      </c>
    </row>
    <row r="35" spans="1:5" ht="15" x14ac:dyDescent="0.25">
      <c r="A35" s="155"/>
      <c r="B35" s="155"/>
      <c r="C35" s="155"/>
      <c r="D35" s="155"/>
      <c r="E35" s="155"/>
    </row>
    <row r="37" spans="1:5" ht="28.5" x14ac:dyDescent="0.2">
      <c r="A37" s="130" t="s">
        <v>185</v>
      </c>
      <c r="B37" s="130" t="s">
        <v>186</v>
      </c>
      <c r="C37" s="130" t="s">
        <v>187</v>
      </c>
      <c r="D37" s="130" t="s">
        <v>188</v>
      </c>
      <c r="E37" s="124" t="s">
        <v>80</v>
      </c>
    </row>
    <row r="38" spans="1:5" ht="15" x14ac:dyDescent="0.25">
      <c r="A38" s="324" t="s">
        <v>300</v>
      </c>
      <c r="B38" s="324" t="s">
        <v>301</v>
      </c>
      <c r="C38" s="324">
        <v>25103</v>
      </c>
      <c r="D38" s="324" t="s">
        <v>302</v>
      </c>
      <c r="E38" s="324">
        <v>10</v>
      </c>
    </row>
    <row r="39" spans="1:5" ht="15" x14ac:dyDescent="0.25">
      <c r="A39" s="324" t="s">
        <v>300</v>
      </c>
      <c r="B39" s="324" t="s">
        <v>301</v>
      </c>
      <c r="C39" s="324">
        <v>22952</v>
      </c>
      <c r="D39" s="324" t="s">
        <v>304</v>
      </c>
      <c r="E39" s="324">
        <v>6</v>
      </c>
    </row>
    <row r="40" spans="1:5" ht="15" x14ac:dyDescent="0.25">
      <c r="A40" s="324" t="s">
        <v>300</v>
      </c>
      <c r="B40" s="324" t="s">
        <v>301</v>
      </c>
      <c r="C40" s="324">
        <v>15572</v>
      </c>
      <c r="D40" s="324" t="s">
        <v>303</v>
      </c>
      <c r="E40" s="324">
        <v>3</v>
      </c>
    </row>
    <row r="41" spans="1:5" ht="15" x14ac:dyDescent="0.25">
      <c r="A41" s="324" t="s">
        <v>300</v>
      </c>
      <c r="B41" s="324" t="s">
        <v>301</v>
      </c>
      <c r="C41" s="324">
        <v>24497</v>
      </c>
      <c r="D41" s="324" t="s">
        <v>305</v>
      </c>
      <c r="E41" s="324">
        <v>1</v>
      </c>
    </row>
    <row r="42" spans="1:5" ht="15.75" thickBot="1" x14ac:dyDescent="0.3">
      <c r="A42" s="135" t="s">
        <v>175</v>
      </c>
      <c r="B42" s="136"/>
      <c r="C42" s="136"/>
      <c r="D42" s="137"/>
      <c r="E42" s="125">
        <f>SUM(E38:E41)</f>
        <v>20</v>
      </c>
    </row>
    <row r="43" spans="1:5" ht="15" x14ac:dyDescent="0.25">
      <c r="A43" s="155"/>
      <c r="B43" s="155"/>
      <c r="C43" s="155"/>
      <c r="D43" s="155"/>
      <c r="E43" s="155"/>
    </row>
    <row r="45" spans="1:5" ht="28.5" x14ac:dyDescent="0.2">
      <c r="A45" s="130" t="s">
        <v>185</v>
      </c>
      <c r="B45" s="130" t="s">
        <v>186</v>
      </c>
      <c r="C45" s="130" t="s">
        <v>187</v>
      </c>
      <c r="D45" s="130" t="s">
        <v>188</v>
      </c>
      <c r="E45" s="124" t="s">
        <v>80</v>
      </c>
    </row>
    <row r="46" spans="1:5" ht="15" x14ac:dyDescent="0.25">
      <c r="A46" s="324" t="s">
        <v>306</v>
      </c>
      <c r="B46" s="324" t="s">
        <v>307</v>
      </c>
      <c r="C46" s="324">
        <v>24759</v>
      </c>
      <c r="D46" s="324" t="s">
        <v>308</v>
      </c>
      <c r="E46" s="324">
        <v>1</v>
      </c>
    </row>
    <row r="47" spans="1:5" ht="15" x14ac:dyDescent="0.25">
      <c r="A47" s="324" t="s">
        <v>306</v>
      </c>
      <c r="B47" s="324" t="s">
        <v>307</v>
      </c>
      <c r="C47" s="324">
        <v>23522</v>
      </c>
      <c r="D47" s="324" t="s">
        <v>309</v>
      </c>
      <c r="E47" s="324">
        <v>1</v>
      </c>
    </row>
    <row r="48" spans="1:5" ht="15" x14ac:dyDescent="0.25">
      <c r="A48" s="324" t="s">
        <v>306</v>
      </c>
      <c r="B48" s="324" t="s">
        <v>307</v>
      </c>
      <c r="C48" s="324">
        <v>25554</v>
      </c>
      <c r="D48" s="324" t="s">
        <v>310</v>
      </c>
      <c r="E48" s="324">
        <v>1</v>
      </c>
    </row>
    <row r="49" spans="1:5" ht="15.75" thickBot="1" x14ac:dyDescent="0.3">
      <c r="A49" s="135" t="s">
        <v>175</v>
      </c>
      <c r="B49" s="136"/>
      <c r="C49" s="136"/>
      <c r="D49" s="137"/>
      <c r="E49" s="125">
        <f>SUM(E46:E48)</f>
        <v>3</v>
      </c>
    </row>
    <row r="50" spans="1:5" ht="15" x14ac:dyDescent="0.25">
      <c r="A50" s="155"/>
      <c r="B50" s="155"/>
      <c r="C50" s="155"/>
      <c r="D50" s="155"/>
      <c r="E50" s="155"/>
    </row>
    <row r="52" spans="1:5" ht="28.5" x14ac:dyDescent="0.2">
      <c r="A52" s="130" t="s">
        <v>185</v>
      </c>
      <c r="B52" s="130" t="s">
        <v>186</v>
      </c>
      <c r="C52" s="130" t="s">
        <v>187</v>
      </c>
      <c r="D52" s="130" t="s">
        <v>188</v>
      </c>
      <c r="E52" s="124" t="s">
        <v>80</v>
      </c>
    </row>
    <row r="53" spans="1:5" ht="15" x14ac:dyDescent="0.25">
      <c r="A53" s="324" t="s">
        <v>311</v>
      </c>
      <c r="B53" s="324" t="s">
        <v>312</v>
      </c>
      <c r="C53" s="324">
        <v>24185</v>
      </c>
      <c r="D53" s="324" t="s">
        <v>315</v>
      </c>
      <c r="E53" s="324">
        <v>24</v>
      </c>
    </row>
    <row r="54" spans="1:5" ht="15" x14ac:dyDescent="0.25">
      <c r="A54" s="324" t="s">
        <v>311</v>
      </c>
      <c r="B54" s="324" t="s">
        <v>312</v>
      </c>
      <c r="C54" s="324">
        <v>25255</v>
      </c>
      <c r="D54" s="324" t="s">
        <v>313</v>
      </c>
      <c r="E54" s="324">
        <v>1</v>
      </c>
    </row>
    <row r="55" spans="1:5" ht="15" x14ac:dyDescent="0.25">
      <c r="A55" s="324" t="s">
        <v>311</v>
      </c>
      <c r="B55" s="324" t="s">
        <v>312</v>
      </c>
      <c r="C55" s="324">
        <v>24705</v>
      </c>
      <c r="D55" s="324" t="s">
        <v>314</v>
      </c>
      <c r="E55" s="324">
        <v>1</v>
      </c>
    </row>
    <row r="56" spans="1:5" ht="15.75" thickBot="1" x14ac:dyDescent="0.3">
      <c r="A56" s="135" t="s">
        <v>175</v>
      </c>
      <c r="B56" s="136"/>
      <c r="C56" s="136"/>
      <c r="D56" s="137"/>
      <c r="E56" s="125">
        <f>SUM(E53:E55)</f>
        <v>26</v>
      </c>
    </row>
    <row r="57" spans="1:5" ht="15" x14ac:dyDescent="0.25">
      <c r="A57" s="155"/>
      <c r="B57" s="155"/>
      <c r="C57" s="155"/>
      <c r="D57" s="155"/>
      <c r="E57" s="155"/>
    </row>
    <row r="59" spans="1:5" ht="28.5" x14ac:dyDescent="0.2">
      <c r="A59" s="130" t="s">
        <v>185</v>
      </c>
      <c r="B59" s="130" t="s">
        <v>186</v>
      </c>
      <c r="C59" s="130" t="s">
        <v>187</v>
      </c>
      <c r="D59" s="130" t="s">
        <v>188</v>
      </c>
      <c r="E59" s="124" t="s">
        <v>80</v>
      </c>
    </row>
    <row r="60" spans="1:5" ht="15" x14ac:dyDescent="0.25">
      <c r="A60" s="324" t="s">
        <v>316</v>
      </c>
      <c r="B60" s="324" t="s">
        <v>317</v>
      </c>
      <c r="C60" s="324">
        <v>24720</v>
      </c>
      <c r="D60" s="324" t="s">
        <v>318</v>
      </c>
      <c r="E60" s="324">
        <v>4</v>
      </c>
    </row>
    <row r="61" spans="1:5" ht="15" x14ac:dyDescent="0.25">
      <c r="A61" s="324" t="s">
        <v>316</v>
      </c>
      <c r="B61" s="324" t="s">
        <v>317</v>
      </c>
      <c r="C61" s="324">
        <v>25637</v>
      </c>
      <c r="D61" s="324" t="s">
        <v>319</v>
      </c>
      <c r="E61" s="324">
        <v>4</v>
      </c>
    </row>
    <row r="62" spans="1:5" ht="15" x14ac:dyDescent="0.25">
      <c r="A62" s="324" t="s">
        <v>316</v>
      </c>
      <c r="B62" s="324" t="s">
        <v>317</v>
      </c>
      <c r="C62" s="324">
        <v>25379</v>
      </c>
      <c r="D62" s="324" t="s">
        <v>320</v>
      </c>
      <c r="E62" s="324">
        <v>3</v>
      </c>
    </row>
    <row r="63" spans="1:5" ht="15" x14ac:dyDescent="0.25">
      <c r="A63" s="324" t="s">
        <v>316</v>
      </c>
      <c r="B63" s="324" t="s">
        <v>317</v>
      </c>
      <c r="C63" s="324">
        <v>19886</v>
      </c>
      <c r="D63" s="324" t="s">
        <v>323</v>
      </c>
      <c r="E63" s="324">
        <v>2</v>
      </c>
    </row>
    <row r="64" spans="1:5" ht="15" x14ac:dyDescent="0.25">
      <c r="A64" s="324" t="s">
        <v>316</v>
      </c>
      <c r="B64" s="324" t="s">
        <v>317</v>
      </c>
      <c r="C64" s="324">
        <v>23372</v>
      </c>
      <c r="D64" s="324" t="s">
        <v>324</v>
      </c>
      <c r="E64" s="324">
        <v>2</v>
      </c>
    </row>
    <row r="65" spans="1:5" ht="15" x14ac:dyDescent="0.25">
      <c r="A65" s="324" t="s">
        <v>316</v>
      </c>
      <c r="B65" s="324" t="s">
        <v>317</v>
      </c>
      <c r="C65" s="324">
        <v>25347</v>
      </c>
      <c r="D65" s="324" t="s">
        <v>321</v>
      </c>
      <c r="E65" s="324">
        <v>1</v>
      </c>
    </row>
    <row r="66" spans="1:5" ht="15" x14ac:dyDescent="0.25">
      <c r="A66" s="324" t="s">
        <v>316</v>
      </c>
      <c r="B66" s="324" t="s">
        <v>317</v>
      </c>
      <c r="C66" s="324">
        <v>24995</v>
      </c>
      <c r="D66" s="324" t="s">
        <v>322</v>
      </c>
      <c r="E66" s="324">
        <v>1</v>
      </c>
    </row>
    <row r="67" spans="1:5" ht="15.75" thickBot="1" x14ac:dyDescent="0.3">
      <c r="A67" s="135" t="s">
        <v>175</v>
      </c>
      <c r="B67" s="136"/>
      <c r="C67" s="136"/>
      <c r="D67" s="137"/>
      <c r="E67" s="125">
        <f>SUM(E60:E66)</f>
        <v>17</v>
      </c>
    </row>
    <row r="68" spans="1:5" ht="15" x14ac:dyDescent="0.25">
      <c r="A68" s="155"/>
      <c r="B68" s="155"/>
      <c r="C68" s="155"/>
      <c r="D68" s="155"/>
      <c r="E68" s="155"/>
    </row>
    <row r="70" spans="1:5" ht="28.5" x14ac:dyDescent="0.2">
      <c r="A70" s="130" t="s">
        <v>185</v>
      </c>
      <c r="B70" s="130" t="s">
        <v>186</v>
      </c>
      <c r="C70" s="130" t="s">
        <v>187</v>
      </c>
      <c r="D70" s="130" t="s">
        <v>188</v>
      </c>
      <c r="E70" s="124" t="s">
        <v>80</v>
      </c>
    </row>
    <row r="71" spans="1:5" ht="15" x14ac:dyDescent="0.25">
      <c r="A71" s="324" t="s">
        <v>325</v>
      </c>
      <c r="B71" s="324" t="s">
        <v>326</v>
      </c>
      <c r="C71" s="324">
        <v>24412</v>
      </c>
      <c r="D71" s="324" t="s">
        <v>327</v>
      </c>
      <c r="E71" s="324">
        <v>35</v>
      </c>
    </row>
    <row r="72" spans="1:5" ht="15.75" thickBot="1" x14ac:dyDescent="0.3">
      <c r="A72" s="135" t="s">
        <v>175</v>
      </c>
      <c r="B72" s="136"/>
      <c r="C72" s="136"/>
      <c r="D72" s="137"/>
      <c r="E72" s="125">
        <f>SUM(E71:E71)</f>
        <v>35</v>
      </c>
    </row>
    <row r="73" spans="1:5" ht="15" x14ac:dyDescent="0.25">
      <c r="A73" s="155"/>
      <c r="B73" s="155"/>
      <c r="C73" s="155"/>
      <c r="D73" s="155"/>
      <c r="E73" s="155"/>
    </row>
    <row r="75" spans="1:5" ht="28.5" x14ac:dyDescent="0.2">
      <c r="A75" s="130" t="s">
        <v>185</v>
      </c>
      <c r="B75" s="130" t="s">
        <v>186</v>
      </c>
      <c r="C75" s="130" t="s">
        <v>187</v>
      </c>
      <c r="D75" s="130" t="s">
        <v>188</v>
      </c>
      <c r="E75" s="124" t="s">
        <v>80</v>
      </c>
    </row>
    <row r="76" spans="1:5" ht="15" x14ac:dyDescent="0.25">
      <c r="A76" s="324" t="s">
        <v>328</v>
      </c>
      <c r="B76" s="324" t="s">
        <v>329</v>
      </c>
      <c r="C76" s="324">
        <v>22558</v>
      </c>
      <c r="D76" s="324" t="s">
        <v>330</v>
      </c>
      <c r="E76" s="324">
        <v>1</v>
      </c>
    </row>
    <row r="77" spans="1:5" ht="15" x14ac:dyDescent="0.25">
      <c r="A77" s="324" t="s">
        <v>328</v>
      </c>
      <c r="B77" s="324" t="s">
        <v>329</v>
      </c>
      <c r="C77" s="324">
        <v>25484</v>
      </c>
      <c r="D77" s="324" t="s">
        <v>331</v>
      </c>
      <c r="E77" s="324">
        <v>1</v>
      </c>
    </row>
    <row r="78" spans="1:5" ht="15.75" thickBot="1" x14ac:dyDescent="0.3">
      <c r="A78" s="135" t="s">
        <v>175</v>
      </c>
      <c r="B78" s="136"/>
      <c r="C78" s="136"/>
      <c r="D78" s="137"/>
      <c r="E78" s="125">
        <f>SUM(E76:E77)</f>
        <v>2</v>
      </c>
    </row>
    <row r="79" spans="1:5" ht="15" x14ac:dyDescent="0.25">
      <c r="A79" s="155"/>
      <c r="B79" s="155"/>
      <c r="C79" s="155"/>
      <c r="D79" s="155"/>
      <c r="E79" s="155"/>
    </row>
    <row r="81" spans="1:5" ht="28.5" x14ac:dyDescent="0.2">
      <c r="A81" s="130" t="s">
        <v>185</v>
      </c>
      <c r="B81" s="130" t="s">
        <v>186</v>
      </c>
      <c r="C81" s="130" t="s">
        <v>187</v>
      </c>
      <c r="D81" s="130" t="s">
        <v>188</v>
      </c>
      <c r="E81" s="124" t="s">
        <v>80</v>
      </c>
    </row>
    <row r="82" spans="1:5" ht="15" x14ac:dyDescent="0.25">
      <c r="A82" s="324" t="s">
        <v>332</v>
      </c>
      <c r="B82" s="324" t="s">
        <v>333</v>
      </c>
      <c r="C82" s="324">
        <v>19437</v>
      </c>
      <c r="D82" s="324" t="s">
        <v>334</v>
      </c>
      <c r="E82" s="324">
        <v>4</v>
      </c>
    </row>
    <row r="83" spans="1:5" ht="15.75" thickBot="1" x14ac:dyDescent="0.3">
      <c r="A83" s="135" t="s">
        <v>175</v>
      </c>
      <c r="B83" s="136"/>
      <c r="C83" s="136"/>
      <c r="D83" s="137"/>
      <c r="E83" s="125">
        <f>SUM(E82:E82)</f>
        <v>4</v>
      </c>
    </row>
    <row r="84" spans="1:5" ht="15" x14ac:dyDescent="0.25">
      <c r="A84" s="155"/>
      <c r="B84" s="155"/>
      <c r="C84" s="155"/>
      <c r="D84" s="155"/>
      <c r="E84" s="155"/>
    </row>
    <row r="86" spans="1:5" ht="28.5" x14ac:dyDescent="0.2">
      <c r="A86" s="130" t="s">
        <v>185</v>
      </c>
      <c r="B86" s="130" t="s">
        <v>186</v>
      </c>
      <c r="C86" s="130" t="s">
        <v>187</v>
      </c>
      <c r="D86" s="130" t="s">
        <v>188</v>
      </c>
      <c r="E86" s="124" t="s">
        <v>80</v>
      </c>
    </row>
    <row r="87" spans="1:5" ht="15" x14ac:dyDescent="0.25">
      <c r="A87" s="324" t="s">
        <v>335</v>
      </c>
      <c r="B87" s="324" t="s">
        <v>336</v>
      </c>
      <c r="C87" s="324">
        <v>25043</v>
      </c>
      <c r="D87" s="324" t="s">
        <v>337</v>
      </c>
      <c r="E87" s="324">
        <v>4</v>
      </c>
    </row>
    <row r="88" spans="1:5" ht="15" x14ac:dyDescent="0.25">
      <c r="A88" s="324" t="s">
        <v>335</v>
      </c>
      <c r="B88" s="324" t="s">
        <v>336</v>
      </c>
      <c r="C88" s="324">
        <v>24424</v>
      </c>
      <c r="D88" s="324" t="s">
        <v>339</v>
      </c>
      <c r="E88" s="324">
        <v>4</v>
      </c>
    </row>
    <row r="89" spans="1:5" ht="15" x14ac:dyDescent="0.25">
      <c r="A89" s="324" t="s">
        <v>335</v>
      </c>
      <c r="B89" s="324" t="s">
        <v>336</v>
      </c>
      <c r="C89" s="324">
        <v>24363</v>
      </c>
      <c r="D89" s="324" t="s">
        <v>338</v>
      </c>
      <c r="E89" s="324">
        <v>2</v>
      </c>
    </row>
    <row r="90" spans="1:5" ht="15" x14ac:dyDescent="0.25">
      <c r="A90" s="324" t="s">
        <v>335</v>
      </c>
      <c r="B90" s="324" t="s">
        <v>336</v>
      </c>
      <c r="C90" s="324">
        <v>24362</v>
      </c>
      <c r="D90" s="324" t="s">
        <v>338</v>
      </c>
      <c r="E90" s="324">
        <v>1</v>
      </c>
    </row>
    <row r="91" spans="1:5" ht="15" x14ac:dyDescent="0.25">
      <c r="A91" s="324" t="s">
        <v>335</v>
      </c>
      <c r="B91" s="324" t="s">
        <v>336</v>
      </c>
      <c r="C91" s="324">
        <v>24791</v>
      </c>
      <c r="D91" s="324" t="s">
        <v>340</v>
      </c>
      <c r="E91" s="324">
        <v>1</v>
      </c>
    </row>
    <row r="92" spans="1:5" ht="15" x14ac:dyDescent="0.25">
      <c r="A92" s="324" t="s">
        <v>335</v>
      </c>
      <c r="B92" s="324" t="s">
        <v>336</v>
      </c>
      <c r="C92" s="324">
        <v>25175</v>
      </c>
      <c r="D92" s="324" t="s">
        <v>341</v>
      </c>
      <c r="E92" s="324">
        <v>1</v>
      </c>
    </row>
    <row r="93" spans="1:5" ht="15" x14ac:dyDescent="0.25">
      <c r="A93" s="324" t="s">
        <v>335</v>
      </c>
      <c r="B93" s="324" t="s">
        <v>336</v>
      </c>
      <c r="C93" s="324">
        <v>24669</v>
      </c>
      <c r="D93" s="324" t="s">
        <v>342</v>
      </c>
      <c r="E93" s="324">
        <v>1</v>
      </c>
    </row>
    <row r="94" spans="1:5" ht="15.75" thickBot="1" x14ac:dyDescent="0.3">
      <c r="A94" s="135" t="s">
        <v>175</v>
      </c>
      <c r="B94" s="136"/>
      <c r="C94" s="136"/>
      <c r="D94" s="137"/>
      <c r="E94" s="125">
        <f>SUM(E87:E93)</f>
        <v>14</v>
      </c>
    </row>
  </sheetData>
  <sortState ref="A134:U179">
    <sortCondition ref="B134:B179"/>
    <sortCondition descending="1" ref="E134:E179"/>
  </sortState>
  <mergeCells count="1">
    <mergeCell ref="A1:E1"/>
  </mergeCells>
  <phoneticPr fontId="0" type="noConversion"/>
  <pageMargins left="0.41" right="0.5" top="0.35" bottom="0.9" header="0.25" footer="0.25"/>
  <pageSetup scale="82" fitToHeight="42" orientation="portrait" horizontalDpi="4294967294" r:id="rId1"/>
  <headerFooter alignWithMargins="0">
    <oddFooter>&amp;RDivision/Bureau: Apprenticeship and Training
Document Name: Monthly Productivity Report
Date Revised: 12/7/2011
Document Owner: Shira Samaniego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5"/>
  <sheetViews>
    <sheetView topLeftCell="A82" zoomScale="85" zoomScaleNormal="85" workbookViewId="0">
      <selection activeCell="B3" sqref="B3"/>
    </sheetView>
  </sheetViews>
  <sheetFormatPr defaultRowHeight="14.25" x14ac:dyDescent="0.2"/>
  <cols>
    <col min="1" max="1" width="11" style="126" bestFit="1" customWidth="1"/>
    <col min="2" max="2" width="8.85546875" style="126" customWidth="1"/>
    <col min="3" max="3" width="53.28515625" style="126" bestFit="1" customWidth="1"/>
    <col min="4" max="4" width="15" style="126" bestFit="1" customWidth="1"/>
    <col min="5" max="5" width="15.5703125" style="126" customWidth="1"/>
    <col min="6" max="6" width="17.85546875" style="126" customWidth="1"/>
    <col min="7" max="16384" width="9.140625" style="129"/>
  </cols>
  <sheetData>
    <row r="1" spans="1:6" ht="15" x14ac:dyDescent="0.2">
      <c r="A1" s="367" t="s">
        <v>78</v>
      </c>
      <c r="B1" s="367"/>
      <c r="C1" s="367"/>
      <c r="D1" s="367"/>
      <c r="E1" s="367"/>
      <c r="F1" s="367"/>
    </row>
    <row r="2" spans="1:6" ht="28.5" x14ac:dyDescent="0.2">
      <c r="A2" s="343" t="s">
        <v>185</v>
      </c>
      <c r="B2" s="343" t="s">
        <v>187</v>
      </c>
      <c r="C2" s="343" t="s">
        <v>188</v>
      </c>
      <c r="D2" s="343" t="s">
        <v>47</v>
      </c>
      <c r="E2" s="124" t="s">
        <v>48</v>
      </c>
      <c r="F2" s="343" t="s">
        <v>46</v>
      </c>
    </row>
    <row r="3" spans="1:6" ht="15" x14ac:dyDescent="0.25">
      <c r="A3" s="344" t="s">
        <v>275</v>
      </c>
      <c r="B3" s="344">
        <v>25080</v>
      </c>
      <c r="C3" s="344" t="s">
        <v>277</v>
      </c>
      <c r="D3" s="344" t="s">
        <v>361</v>
      </c>
      <c r="E3" s="344" t="s">
        <v>362</v>
      </c>
      <c r="F3" s="345">
        <v>40833</v>
      </c>
    </row>
    <row r="4" spans="1:6" ht="15" x14ac:dyDescent="0.25">
      <c r="A4" s="344" t="s">
        <v>275</v>
      </c>
      <c r="B4" s="344">
        <v>25536</v>
      </c>
      <c r="C4" s="344" t="s">
        <v>278</v>
      </c>
      <c r="D4" s="344" t="s">
        <v>359</v>
      </c>
      <c r="E4" s="344" t="s">
        <v>360</v>
      </c>
      <c r="F4" s="345">
        <v>40848</v>
      </c>
    </row>
    <row r="5" spans="1:6" ht="15" x14ac:dyDescent="0.25">
      <c r="A5" s="344" t="s">
        <v>275</v>
      </c>
      <c r="B5" s="344">
        <v>25536</v>
      </c>
      <c r="C5" s="344" t="s">
        <v>278</v>
      </c>
      <c r="D5" s="344" t="s">
        <v>353</v>
      </c>
      <c r="E5" s="344" t="s">
        <v>354</v>
      </c>
      <c r="F5" s="345">
        <v>40848</v>
      </c>
    </row>
    <row r="6" spans="1:6" ht="15" x14ac:dyDescent="0.25">
      <c r="A6" s="344" t="s">
        <v>275</v>
      </c>
      <c r="B6" s="344">
        <v>25536</v>
      </c>
      <c r="C6" s="344" t="s">
        <v>278</v>
      </c>
      <c r="D6" s="344" t="s">
        <v>349</v>
      </c>
      <c r="E6" s="344" t="s">
        <v>350</v>
      </c>
      <c r="F6" s="345">
        <v>40848</v>
      </c>
    </row>
    <row r="7" spans="1:6" ht="15" x14ac:dyDescent="0.25">
      <c r="A7" s="344" t="s">
        <v>275</v>
      </c>
      <c r="B7" s="344">
        <v>25536</v>
      </c>
      <c r="C7" s="344" t="s">
        <v>278</v>
      </c>
      <c r="D7" s="344" t="s">
        <v>343</v>
      </c>
      <c r="E7" s="344" t="s">
        <v>344</v>
      </c>
      <c r="F7" s="345">
        <v>40848</v>
      </c>
    </row>
    <row r="8" spans="1:6" ht="15" x14ac:dyDescent="0.25">
      <c r="A8" s="344" t="s">
        <v>275</v>
      </c>
      <c r="B8" s="344">
        <v>25536</v>
      </c>
      <c r="C8" s="344" t="s">
        <v>278</v>
      </c>
      <c r="D8" s="344" t="s">
        <v>357</v>
      </c>
      <c r="E8" s="344" t="s">
        <v>358</v>
      </c>
      <c r="F8" s="345">
        <v>40848</v>
      </c>
    </row>
    <row r="9" spans="1:6" ht="15" x14ac:dyDescent="0.25">
      <c r="A9" s="344" t="s">
        <v>275</v>
      </c>
      <c r="B9" s="344">
        <v>25536</v>
      </c>
      <c r="C9" s="344" t="s">
        <v>278</v>
      </c>
      <c r="D9" s="344" t="s">
        <v>363</v>
      </c>
      <c r="E9" s="344" t="s">
        <v>364</v>
      </c>
      <c r="F9" s="345">
        <v>40848</v>
      </c>
    </row>
    <row r="10" spans="1:6" ht="15" x14ac:dyDescent="0.25">
      <c r="A10" s="344" t="s">
        <v>275</v>
      </c>
      <c r="B10" s="344">
        <v>25536</v>
      </c>
      <c r="C10" s="344" t="s">
        <v>278</v>
      </c>
      <c r="D10" s="344" t="s">
        <v>355</v>
      </c>
      <c r="E10" s="344" t="s">
        <v>356</v>
      </c>
      <c r="F10" s="345">
        <v>40848</v>
      </c>
    </row>
    <row r="11" spans="1:6" ht="15" x14ac:dyDescent="0.25">
      <c r="A11" s="344" t="s">
        <v>275</v>
      </c>
      <c r="B11" s="344">
        <v>25536</v>
      </c>
      <c r="C11" s="344" t="s">
        <v>278</v>
      </c>
      <c r="D11" s="344" t="s">
        <v>347</v>
      </c>
      <c r="E11" s="344" t="s">
        <v>348</v>
      </c>
      <c r="F11" s="345">
        <v>40848</v>
      </c>
    </row>
    <row r="12" spans="1:6" ht="15" x14ac:dyDescent="0.25">
      <c r="A12" s="344" t="s">
        <v>275</v>
      </c>
      <c r="B12" s="344">
        <v>25536</v>
      </c>
      <c r="C12" s="344" t="s">
        <v>278</v>
      </c>
      <c r="D12" s="344" t="s">
        <v>351</v>
      </c>
      <c r="E12" s="344" t="s">
        <v>352</v>
      </c>
      <c r="F12" s="345">
        <v>40848</v>
      </c>
    </row>
    <row r="13" spans="1:6" ht="15" x14ac:dyDescent="0.25">
      <c r="A13" s="344" t="s">
        <v>275</v>
      </c>
      <c r="B13" s="344">
        <v>25687</v>
      </c>
      <c r="C13" s="344" t="s">
        <v>279</v>
      </c>
      <c r="D13" s="344" t="s">
        <v>345</v>
      </c>
      <c r="E13" s="344" t="s">
        <v>346</v>
      </c>
      <c r="F13" s="345">
        <v>40823</v>
      </c>
    </row>
    <row r="14" spans="1:6" ht="15" x14ac:dyDescent="0.25">
      <c r="A14" s="344" t="s">
        <v>280</v>
      </c>
      <c r="B14" s="344">
        <v>20197</v>
      </c>
      <c r="C14" s="344" t="s">
        <v>282</v>
      </c>
      <c r="D14" s="344" t="s">
        <v>449</v>
      </c>
      <c r="E14" s="344" t="s">
        <v>450</v>
      </c>
      <c r="F14" s="345">
        <v>40676</v>
      </c>
    </row>
    <row r="15" spans="1:6" ht="15" x14ac:dyDescent="0.25">
      <c r="A15" s="344" t="s">
        <v>280</v>
      </c>
      <c r="B15" s="344">
        <v>20197</v>
      </c>
      <c r="C15" s="344" t="s">
        <v>282</v>
      </c>
      <c r="D15" s="344" t="s">
        <v>345</v>
      </c>
      <c r="E15" s="344" t="s">
        <v>392</v>
      </c>
      <c r="F15" s="345">
        <v>40682</v>
      </c>
    </row>
    <row r="16" spans="1:6" ht="15" x14ac:dyDescent="0.25">
      <c r="A16" s="344" t="s">
        <v>280</v>
      </c>
      <c r="B16" s="344">
        <v>20197</v>
      </c>
      <c r="C16" s="344" t="s">
        <v>282</v>
      </c>
      <c r="D16" s="344" t="s">
        <v>511</v>
      </c>
      <c r="E16" s="344" t="s">
        <v>512</v>
      </c>
      <c r="F16" s="345">
        <v>40738</v>
      </c>
    </row>
    <row r="17" spans="1:6" ht="15" x14ac:dyDescent="0.25">
      <c r="A17" s="344" t="s">
        <v>280</v>
      </c>
      <c r="B17" s="344">
        <v>20197</v>
      </c>
      <c r="C17" s="344" t="s">
        <v>282</v>
      </c>
      <c r="D17" s="344" t="s">
        <v>409</v>
      </c>
      <c r="E17" s="344" t="s">
        <v>410</v>
      </c>
      <c r="F17" s="345">
        <v>40848</v>
      </c>
    </row>
    <row r="18" spans="1:6" ht="15" x14ac:dyDescent="0.25">
      <c r="A18" s="344" t="s">
        <v>280</v>
      </c>
      <c r="B18" s="344">
        <v>20197</v>
      </c>
      <c r="C18" s="344" t="s">
        <v>282</v>
      </c>
      <c r="D18" s="344" t="s">
        <v>371</v>
      </c>
      <c r="E18" s="344" t="s">
        <v>372</v>
      </c>
      <c r="F18" s="345">
        <v>40877</v>
      </c>
    </row>
    <row r="19" spans="1:6" ht="15" x14ac:dyDescent="0.25">
      <c r="A19" s="344" t="s">
        <v>280</v>
      </c>
      <c r="B19" s="344">
        <v>20197</v>
      </c>
      <c r="C19" s="344" t="s">
        <v>282</v>
      </c>
      <c r="D19" s="344" t="s">
        <v>359</v>
      </c>
      <c r="E19" s="344" t="s">
        <v>397</v>
      </c>
      <c r="F19" s="345">
        <v>40848</v>
      </c>
    </row>
    <row r="20" spans="1:6" ht="15" x14ac:dyDescent="0.25">
      <c r="A20" s="344" t="s">
        <v>280</v>
      </c>
      <c r="B20" s="344">
        <v>20197</v>
      </c>
      <c r="C20" s="344" t="s">
        <v>282</v>
      </c>
      <c r="D20" s="344" t="s">
        <v>436</v>
      </c>
      <c r="E20" s="344" t="s">
        <v>347</v>
      </c>
      <c r="F20" s="345">
        <v>40877</v>
      </c>
    </row>
    <row r="21" spans="1:6" ht="15" x14ac:dyDescent="0.25">
      <c r="A21" s="344" t="s">
        <v>280</v>
      </c>
      <c r="B21" s="344">
        <v>20197</v>
      </c>
      <c r="C21" s="344" t="s">
        <v>282</v>
      </c>
      <c r="D21" s="344" t="s">
        <v>414</v>
      </c>
      <c r="E21" s="344" t="s">
        <v>416</v>
      </c>
      <c r="F21" s="345">
        <v>40703</v>
      </c>
    </row>
    <row r="22" spans="1:6" ht="15" x14ac:dyDescent="0.25">
      <c r="A22" s="344" t="s">
        <v>280</v>
      </c>
      <c r="B22" s="344">
        <v>20197</v>
      </c>
      <c r="C22" s="344" t="s">
        <v>282</v>
      </c>
      <c r="D22" s="344" t="s">
        <v>514</v>
      </c>
      <c r="E22" s="344" t="s">
        <v>515</v>
      </c>
      <c r="F22" s="345">
        <v>40773</v>
      </c>
    </row>
    <row r="23" spans="1:6" ht="15" x14ac:dyDescent="0.25">
      <c r="A23" s="344" t="s">
        <v>280</v>
      </c>
      <c r="B23" s="344">
        <v>20197</v>
      </c>
      <c r="C23" s="344" t="s">
        <v>282</v>
      </c>
      <c r="D23" s="344" t="s">
        <v>395</v>
      </c>
      <c r="E23" s="344" t="s">
        <v>396</v>
      </c>
      <c r="F23" s="345">
        <v>40726</v>
      </c>
    </row>
    <row r="24" spans="1:6" ht="15" x14ac:dyDescent="0.25">
      <c r="A24" s="344" t="s">
        <v>280</v>
      </c>
      <c r="B24" s="344">
        <v>20197</v>
      </c>
      <c r="C24" s="344" t="s">
        <v>282</v>
      </c>
      <c r="D24" s="344" t="s">
        <v>355</v>
      </c>
      <c r="E24" s="344" t="s">
        <v>411</v>
      </c>
      <c r="F24" s="345">
        <v>40608</v>
      </c>
    </row>
    <row r="25" spans="1:6" ht="15" x14ac:dyDescent="0.25">
      <c r="A25" s="344" t="s">
        <v>280</v>
      </c>
      <c r="B25" s="344">
        <v>20197</v>
      </c>
      <c r="C25" s="344" t="s">
        <v>282</v>
      </c>
      <c r="D25" s="344" t="s">
        <v>386</v>
      </c>
      <c r="E25" s="344" t="s">
        <v>387</v>
      </c>
      <c r="F25" s="345">
        <v>40629</v>
      </c>
    </row>
    <row r="26" spans="1:6" ht="15" x14ac:dyDescent="0.25">
      <c r="A26" s="344" t="s">
        <v>280</v>
      </c>
      <c r="B26" s="344">
        <v>20197</v>
      </c>
      <c r="C26" s="344" t="s">
        <v>282</v>
      </c>
      <c r="D26" s="344" t="s">
        <v>534</v>
      </c>
      <c r="E26" s="344" t="s">
        <v>535</v>
      </c>
      <c r="F26" s="345">
        <v>40831</v>
      </c>
    </row>
    <row r="27" spans="1:6" ht="15" x14ac:dyDescent="0.25">
      <c r="A27" s="344" t="s">
        <v>280</v>
      </c>
      <c r="B27" s="344">
        <v>20197</v>
      </c>
      <c r="C27" s="344" t="s">
        <v>282</v>
      </c>
      <c r="D27" s="344" t="s">
        <v>489</v>
      </c>
      <c r="E27" s="344" t="s">
        <v>490</v>
      </c>
      <c r="F27" s="345">
        <v>40709</v>
      </c>
    </row>
    <row r="28" spans="1:6" ht="15" x14ac:dyDescent="0.25">
      <c r="A28" s="344" t="s">
        <v>280</v>
      </c>
      <c r="B28" s="344">
        <v>20197</v>
      </c>
      <c r="C28" s="344" t="s">
        <v>282</v>
      </c>
      <c r="D28" s="344" t="s">
        <v>417</v>
      </c>
      <c r="E28" s="344" t="s">
        <v>418</v>
      </c>
      <c r="F28" s="345">
        <v>40795</v>
      </c>
    </row>
    <row r="29" spans="1:6" ht="15" x14ac:dyDescent="0.25">
      <c r="A29" s="344" t="s">
        <v>280</v>
      </c>
      <c r="B29" s="344">
        <v>20197</v>
      </c>
      <c r="C29" s="344" t="s">
        <v>282</v>
      </c>
      <c r="D29" s="344" t="s">
        <v>441</v>
      </c>
      <c r="E29" s="344" t="s">
        <v>442</v>
      </c>
      <c r="F29" s="345">
        <v>40604</v>
      </c>
    </row>
    <row r="30" spans="1:6" ht="15" x14ac:dyDescent="0.25">
      <c r="A30" s="344" t="s">
        <v>280</v>
      </c>
      <c r="B30" s="344">
        <v>20197</v>
      </c>
      <c r="C30" s="344" t="s">
        <v>282</v>
      </c>
      <c r="D30" s="344" t="s">
        <v>451</v>
      </c>
      <c r="E30" s="344" t="s">
        <v>452</v>
      </c>
      <c r="F30" s="345">
        <v>40877</v>
      </c>
    </row>
    <row r="31" spans="1:6" ht="15" x14ac:dyDescent="0.25">
      <c r="A31" s="344" t="s">
        <v>280</v>
      </c>
      <c r="B31" s="344">
        <v>20197</v>
      </c>
      <c r="C31" s="344" t="s">
        <v>282</v>
      </c>
      <c r="D31" s="344" t="s">
        <v>485</v>
      </c>
      <c r="E31" s="344" t="s">
        <v>486</v>
      </c>
      <c r="F31" s="345">
        <v>40816</v>
      </c>
    </row>
    <row r="32" spans="1:6" ht="15" x14ac:dyDescent="0.25">
      <c r="A32" s="344" t="s">
        <v>280</v>
      </c>
      <c r="B32" s="344">
        <v>20197</v>
      </c>
      <c r="C32" s="344" t="s">
        <v>282</v>
      </c>
      <c r="D32" s="344" t="s">
        <v>355</v>
      </c>
      <c r="E32" s="344" t="s">
        <v>432</v>
      </c>
      <c r="F32" s="345">
        <v>40851</v>
      </c>
    </row>
    <row r="33" spans="1:6" ht="15" x14ac:dyDescent="0.25">
      <c r="A33" s="344" t="s">
        <v>280</v>
      </c>
      <c r="B33" s="344">
        <v>20197</v>
      </c>
      <c r="C33" s="344" t="s">
        <v>282</v>
      </c>
      <c r="D33" s="344" t="s">
        <v>423</v>
      </c>
      <c r="E33" s="344" t="s">
        <v>424</v>
      </c>
      <c r="F33" s="345">
        <v>40857</v>
      </c>
    </row>
    <row r="34" spans="1:6" ht="15" x14ac:dyDescent="0.25">
      <c r="A34" s="344" t="s">
        <v>280</v>
      </c>
      <c r="B34" s="344">
        <v>20197</v>
      </c>
      <c r="C34" s="344" t="s">
        <v>282</v>
      </c>
      <c r="D34" s="344" t="s">
        <v>427</v>
      </c>
      <c r="E34" s="344" t="s">
        <v>424</v>
      </c>
      <c r="F34" s="345">
        <v>40611</v>
      </c>
    </row>
    <row r="35" spans="1:6" ht="15" x14ac:dyDescent="0.25">
      <c r="A35" s="344" t="s">
        <v>280</v>
      </c>
      <c r="B35" s="344">
        <v>20197</v>
      </c>
      <c r="C35" s="344" t="s">
        <v>282</v>
      </c>
      <c r="D35" s="344" t="s">
        <v>459</v>
      </c>
      <c r="E35" s="344" t="s">
        <v>424</v>
      </c>
      <c r="F35" s="345">
        <v>40838</v>
      </c>
    </row>
    <row r="36" spans="1:6" ht="15" x14ac:dyDescent="0.25">
      <c r="A36" s="344" t="s">
        <v>280</v>
      </c>
      <c r="B36" s="344">
        <v>20197</v>
      </c>
      <c r="C36" s="344" t="s">
        <v>282</v>
      </c>
      <c r="D36" s="344" t="s">
        <v>453</v>
      </c>
      <c r="E36" s="344" t="s">
        <v>454</v>
      </c>
      <c r="F36" s="345">
        <v>40877</v>
      </c>
    </row>
    <row r="37" spans="1:6" ht="15" x14ac:dyDescent="0.25">
      <c r="A37" s="344" t="s">
        <v>280</v>
      </c>
      <c r="B37" s="344">
        <v>20197</v>
      </c>
      <c r="C37" s="344" t="s">
        <v>282</v>
      </c>
      <c r="D37" s="344" t="s">
        <v>536</v>
      </c>
      <c r="E37" s="344" t="s">
        <v>538</v>
      </c>
      <c r="F37" s="345">
        <v>40848</v>
      </c>
    </row>
    <row r="38" spans="1:6" ht="15" x14ac:dyDescent="0.25">
      <c r="A38" s="344" t="s">
        <v>280</v>
      </c>
      <c r="B38" s="344">
        <v>20197</v>
      </c>
      <c r="C38" s="344" t="s">
        <v>282</v>
      </c>
      <c r="D38" s="344" t="s">
        <v>373</v>
      </c>
      <c r="E38" s="344" t="s">
        <v>374</v>
      </c>
      <c r="F38" s="345">
        <v>40667</v>
      </c>
    </row>
    <row r="39" spans="1:6" ht="15" x14ac:dyDescent="0.25">
      <c r="A39" s="344" t="s">
        <v>280</v>
      </c>
      <c r="B39" s="344">
        <v>20197</v>
      </c>
      <c r="C39" s="344" t="s">
        <v>282</v>
      </c>
      <c r="D39" s="344" t="s">
        <v>530</v>
      </c>
      <c r="E39" s="344" t="s">
        <v>531</v>
      </c>
      <c r="F39" s="345">
        <v>40848</v>
      </c>
    </row>
    <row r="40" spans="1:6" ht="15" x14ac:dyDescent="0.25">
      <c r="A40" s="344" t="s">
        <v>280</v>
      </c>
      <c r="B40" s="344">
        <v>20197</v>
      </c>
      <c r="C40" s="344" t="s">
        <v>282</v>
      </c>
      <c r="D40" s="344" t="s">
        <v>526</v>
      </c>
      <c r="E40" s="344" t="s">
        <v>527</v>
      </c>
      <c r="F40" s="345">
        <v>40877</v>
      </c>
    </row>
    <row r="41" spans="1:6" ht="15" x14ac:dyDescent="0.25">
      <c r="A41" s="344" t="s">
        <v>280</v>
      </c>
      <c r="B41" s="344">
        <v>20197</v>
      </c>
      <c r="C41" s="344" t="s">
        <v>282</v>
      </c>
      <c r="D41" s="344" t="s">
        <v>428</v>
      </c>
      <c r="E41" s="344" t="s">
        <v>429</v>
      </c>
      <c r="F41" s="345">
        <v>40705</v>
      </c>
    </row>
    <row r="42" spans="1:6" ht="15" x14ac:dyDescent="0.25">
      <c r="A42" s="344" t="s">
        <v>280</v>
      </c>
      <c r="B42" s="344">
        <v>20197</v>
      </c>
      <c r="C42" s="344" t="s">
        <v>282</v>
      </c>
      <c r="D42" s="344" t="s">
        <v>400</v>
      </c>
      <c r="E42" s="344" t="s">
        <v>401</v>
      </c>
      <c r="F42" s="345">
        <v>40848</v>
      </c>
    </row>
    <row r="43" spans="1:6" ht="15" x14ac:dyDescent="0.25">
      <c r="A43" s="344" t="s">
        <v>280</v>
      </c>
      <c r="B43" s="344">
        <v>20197</v>
      </c>
      <c r="C43" s="344" t="s">
        <v>282</v>
      </c>
      <c r="D43" s="344" t="s">
        <v>405</v>
      </c>
      <c r="E43" s="344" t="s">
        <v>406</v>
      </c>
      <c r="F43" s="345">
        <v>40654</v>
      </c>
    </row>
    <row r="44" spans="1:6" ht="15" x14ac:dyDescent="0.25">
      <c r="A44" s="344" t="s">
        <v>280</v>
      </c>
      <c r="B44" s="344">
        <v>20197</v>
      </c>
      <c r="C44" s="344" t="s">
        <v>282</v>
      </c>
      <c r="D44" s="344" t="s">
        <v>419</v>
      </c>
      <c r="E44" s="344" t="s">
        <v>420</v>
      </c>
      <c r="F44" s="345">
        <v>40604</v>
      </c>
    </row>
    <row r="45" spans="1:6" ht="15" x14ac:dyDescent="0.25">
      <c r="A45" s="344" t="s">
        <v>280</v>
      </c>
      <c r="B45" s="344">
        <v>20197</v>
      </c>
      <c r="C45" s="344" t="s">
        <v>282</v>
      </c>
      <c r="D45" s="344" t="s">
        <v>493</v>
      </c>
      <c r="E45" s="344" t="s">
        <v>494</v>
      </c>
      <c r="F45" s="345">
        <v>40709</v>
      </c>
    </row>
    <row r="46" spans="1:6" ht="15" x14ac:dyDescent="0.25">
      <c r="A46" s="344" t="s">
        <v>280</v>
      </c>
      <c r="B46" s="344">
        <v>20197</v>
      </c>
      <c r="C46" s="344" t="s">
        <v>282</v>
      </c>
      <c r="D46" s="344" t="s">
        <v>398</v>
      </c>
      <c r="E46" s="344" t="s">
        <v>399</v>
      </c>
      <c r="F46" s="345">
        <v>40848</v>
      </c>
    </row>
    <row r="47" spans="1:6" ht="15" x14ac:dyDescent="0.25">
      <c r="A47" s="344" t="s">
        <v>280</v>
      </c>
      <c r="B47" s="344">
        <v>20197</v>
      </c>
      <c r="C47" s="344" t="s">
        <v>282</v>
      </c>
      <c r="D47" s="344" t="s">
        <v>437</v>
      </c>
      <c r="E47" s="344" t="s">
        <v>438</v>
      </c>
      <c r="F47" s="345">
        <v>40654</v>
      </c>
    </row>
    <row r="48" spans="1:6" ht="15" x14ac:dyDescent="0.25">
      <c r="A48" s="344" t="s">
        <v>280</v>
      </c>
      <c r="B48" s="344">
        <v>20197</v>
      </c>
      <c r="C48" s="344" t="s">
        <v>282</v>
      </c>
      <c r="D48" s="344" t="s">
        <v>393</v>
      </c>
      <c r="E48" s="344" t="s">
        <v>394</v>
      </c>
      <c r="F48" s="345">
        <v>40667</v>
      </c>
    </row>
    <row r="49" spans="1:6" ht="15" x14ac:dyDescent="0.25">
      <c r="A49" s="344" t="s">
        <v>280</v>
      </c>
      <c r="B49" s="344">
        <v>20197</v>
      </c>
      <c r="C49" s="344" t="s">
        <v>282</v>
      </c>
      <c r="D49" s="344" t="s">
        <v>384</v>
      </c>
      <c r="E49" s="344" t="s">
        <v>385</v>
      </c>
      <c r="F49" s="345">
        <v>40832</v>
      </c>
    </row>
    <row r="50" spans="1:6" ht="15" x14ac:dyDescent="0.25">
      <c r="A50" s="344" t="s">
        <v>280</v>
      </c>
      <c r="B50" s="344">
        <v>20197</v>
      </c>
      <c r="C50" s="344" t="s">
        <v>282</v>
      </c>
      <c r="D50" s="344" t="s">
        <v>507</v>
      </c>
      <c r="E50" s="344" t="s">
        <v>508</v>
      </c>
      <c r="F50" s="345">
        <v>40832</v>
      </c>
    </row>
    <row r="51" spans="1:6" ht="15" x14ac:dyDescent="0.25">
      <c r="A51" s="344" t="s">
        <v>280</v>
      </c>
      <c r="B51" s="344">
        <v>20197</v>
      </c>
      <c r="C51" s="344" t="s">
        <v>282</v>
      </c>
      <c r="D51" s="344" t="s">
        <v>443</v>
      </c>
      <c r="E51" s="344" t="s">
        <v>445</v>
      </c>
      <c r="F51" s="345">
        <v>40633</v>
      </c>
    </row>
    <row r="52" spans="1:6" ht="15" x14ac:dyDescent="0.25">
      <c r="A52" s="344" t="s">
        <v>280</v>
      </c>
      <c r="B52" s="344">
        <v>20197</v>
      </c>
      <c r="C52" s="344" t="s">
        <v>282</v>
      </c>
      <c r="D52" s="344" t="s">
        <v>499</v>
      </c>
      <c r="E52" s="344" t="s">
        <v>500</v>
      </c>
      <c r="F52" s="345">
        <v>40837</v>
      </c>
    </row>
    <row r="53" spans="1:6" ht="15" x14ac:dyDescent="0.25">
      <c r="A53" s="344" t="s">
        <v>280</v>
      </c>
      <c r="B53" s="344">
        <v>20197</v>
      </c>
      <c r="C53" s="344" t="s">
        <v>282</v>
      </c>
      <c r="D53" s="344" t="s">
        <v>524</v>
      </c>
      <c r="E53" s="344" t="s">
        <v>525</v>
      </c>
      <c r="F53" s="345">
        <v>40699</v>
      </c>
    </row>
    <row r="54" spans="1:6" ht="15" x14ac:dyDescent="0.25">
      <c r="A54" s="344" t="s">
        <v>280</v>
      </c>
      <c r="B54" s="344">
        <v>20197</v>
      </c>
      <c r="C54" s="344" t="s">
        <v>282</v>
      </c>
      <c r="D54" s="344" t="s">
        <v>495</v>
      </c>
      <c r="E54" s="344" t="s">
        <v>496</v>
      </c>
      <c r="F54" s="345">
        <v>40634</v>
      </c>
    </row>
    <row r="55" spans="1:6" ht="15" x14ac:dyDescent="0.25">
      <c r="A55" s="344" t="s">
        <v>280</v>
      </c>
      <c r="B55" s="344">
        <v>20197</v>
      </c>
      <c r="C55" s="344" t="s">
        <v>282</v>
      </c>
      <c r="D55" s="344" t="s">
        <v>421</v>
      </c>
      <c r="E55" s="344" t="s">
        <v>422</v>
      </c>
      <c r="F55" s="345">
        <v>40643</v>
      </c>
    </row>
    <row r="56" spans="1:6" ht="15" x14ac:dyDescent="0.25">
      <c r="A56" s="344" t="s">
        <v>280</v>
      </c>
      <c r="B56" s="344">
        <v>20197</v>
      </c>
      <c r="C56" s="344" t="s">
        <v>282</v>
      </c>
      <c r="D56" s="344" t="s">
        <v>470</v>
      </c>
      <c r="E56" s="344" t="s">
        <v>471</v>
      </c>
      <c r="F56" s="345">
        <v>40848</v>
      </c>
    </row>
    <row r="57" spans="1:6" ht="15" x14ac:dyDescent="0.25">
      <c r="A57" s="344" t="s">
        <v>280</v>
      </c>
      <c r="B57" s="344">
        <v>20197</v>
      </c>
      <c r="C57" s="344" t="s">
        <v>282</v>
      </c>
      <c r="D57" s="344" t="s">
        <v>483</v>
      </c>
      <c r="E57" s="344" t="s">
        <v>484</v>
      </c>
      <c r="F57" s="345">
        <v>40802</v>
      </c>
    </row>
    <row r="58" spans="1:6" ht="15" x14ac:dyDescent="0.25">
      <c r="A58" s="344" t="s">
        <v>280</v>
      </c>
      <c r="B58" s="344">
        <v>20197</v>
      </c>
      <c r="C58" s="344" t="s">
        <v>282</v>
      </c>
      <c r="D58" s="344" t="s">
        <v>543</v>
      </c>
      <c r="E58" s="344" t="s">
        <v>544</v>
      </c>
      <c r="F58" s="345">
        <v>40848</v>
      </c>
    </row>
    <row r="59" spans="1:6" ht="15" x14ac:dyDescent="0.25">
      <c r="A59" s="344" t="s">
        <v>280</v>
      </c>
      <c r="B59" s="344">
        <v>20197</v>
      </c>
      <c r="C59" s="344" t="s">
        <v>282</v>
      </c>
      <c r="D59" s="344" t="s">
        <v>455</v>
      </c>
      <c r="E59" s="344" t="s">
        <v>456</v>
      </c>
      <c r="F59" s="345">
        <v>40830</v>
      </c>
    </row>
    <row r="60" spans="1:6" ht="15" x14ac:dyDescent="0.25">
      <c r="A60" s="344" t="s">
        <v>280</v>
      </c>
      <c r="B60" s="344">
        <v>20197</v>
      </c>
      <c r="C60" s="344" t="s">
        <v>282</v>
      </c>
      <c r="D60" s="344" t="s">
        <v>412</v>
      </c>
      <c r="E60" s="344" t="s">
        <v>413</v>
      </c>
      <c r="F60" s="345">
        <v>40518</v>
      </c>
    </row>
    <row r="61" spans="1:6" ht="15" x14ac:dyDescent="0.25">
      <c r="A61" s="344" t="s">
        <v>280</v>
      </c>
      <c r="B61" s="344">
        <v>20197</v>
      </c>
      <c r="C61" s="344" t="s">
        <v>282</v>
      </c>
      <c r="D61" s="344" t="s">
        <v>468</v>
      </c>
      <c r="E61" s="344" t="s">
        <v>469</v>
      </c>
      <c r="F61" s="345">
        <v>40593</v>
      </c>
    </row>
    <row r="62" spans="1:6" ht="15" x14ac:dyDescent="0.25">
      <c r="A62" s="344" t="s">
        <v>280</v>
      </c>
      <c r="B62" s="344">
        <v>20197</v>
      </c>
      <c r="C62" s="344" t="s">
        <v>282</v>
      </c>
      <c r="D62" s="344" t="s">
        <v>425</v>
      </c>
      <c r="E62" s="344" t="s">
        <v>426</v>
      </c>
      <c r="F62" s="345">
        <v>40781</v>
      </c>
    </row>
    <row r="63" spans="1:6" ht="15" x14ac:dyDescent="0.25">
      <c r="A63" s="344" t="s">
        <v>280</v>
      </c>
      <c r="B63" s="344">
        <v>20197</v>
      </c>
      <c r="C63" s="344" t="s">
        <v>282</v>
      </c>
      <c r="D63" s="344" t="s">
        <v>443</v>
      </c>
      <c r="E63" s="344" t="s">
        <v>444</v>
      </c>
      <c r="F63" s="345">
        <v>40682</v>
      </c>
    </row>
    <row r="64" spans="1:6" ht="15" x14ac:dyDescent="0.25">
      <c r="A64" s="344" t="s">
        <v>280</v>
      </c>
      <c r="B64" s="344">
        <v>20197</v>
      </c>
      <c r="C64" s="344" t="s">
        <v>282</v>
      </c>
      <c r="D64" s="344" t="s">
        <v>536</v>
      </c>
      <c r="E64" s="344" t="s">
        <v>537</v>
      </c>
      <c r="F64" s="345">
        <v>40696</v>
      </c>
    </row>
    <row r="65" spans="1:6" ht="15" x14ac:dyDescent="0.25">
      <c r="A65" s="344" t="s">
        <v>280</v>
      </c>
      <c r="B65" s="344">
        <v>20197</v>
      </c>
      <c r="C65" s="344" t="s">
        <v>282</v>
      </c>
      <c r="D65" s="344" t="s">
        <v>462</v>
      </c>
      <c r="E65" s="344" t="s">
        <v>463</v>
      </c>
      <c r="F65" s="345">
        <v>40848</v>
      </c>
    </row>
    <row r="66" spans="1:6" ht="15" x14ac:dyDescent="0.25">
      <c r="A66" s="344" t="s">
        <v>280</v>
      </c>
      <c r="B66" s="344">
        <v>20197</v>
      </c>
      <c r="C66" s="344" t="s">
        <v>282</v>
      </c>
      <c r="D66" s="344" t="s">
        <v>541</v>
      </c>
      <c r="E66" s="344" t="s">
        <v>542</v>
      </c>
      <c r="F66" s="345">
        <v>40559</v>
      </c>
    </row>
    <row r="67" spans="1:6" ht="15" x14ac:dyDescent="0.25">
      <c r="A67" s="344" t="s">
        <v>280</v>
      </c>
      <c r="B67" s="344">
        <v>20197</v>
      </c>
      <c r="C67" s="344" t="s">
        <v>282</v>
      </c>
      <c r="D67" s="344" t="s">
        <v>522</v>
      </c>
      <c r="E67" s="344" t="s">
        <v>523</v>
      </c>
      <c r="F67" s="345">
        <v>40740</v>
      </c>
    </row>
    <row r="68" spans="1:6" ht="15" x14ac:dyDescent="0.25">
      <c r="A68" s="344" t="s">
        <v>280</v>
      </c>
      <c r="B68" s="344">
        <v>20197</v>
      </c>
      <c r="C68" s="344" t="s">
        <v>282</v>
      </c>
      <c r="D68" s="344" t="s">
        <v>519</v>
      </c>
      <c r="E68" s="344" t="s">
        <v>547</v>
      </c>
      <c r="F68" s="345">
        <v>40654</v>
      </c>
    </row>
    <row r="69" spans="1:6" ht="15" x14ac:dyDescent="0.25">
      <c r="A69" s="344" t="s">
        <v>280</v>
      </c>
      <c r="B69" s="344">
        <v>20197</v>
      </c>
      <c r="C69" s="344" t="s">
        <v>282</v>
      </c>
      <c r="D69" s="344" t="s">
        <v>503</v>
      </c>
      <c r="E69" s="344" t="s">
        <v>504</v>
      </c>
      <c r="F69" s="345">
        <v>40551</v>
      </c>
    </row>
    <row r="70" spans="1:6" ht="15" x14ac:dyDescent="0.25">
      <c r="A70" s="344" t="s">
        <v>280</v>
      </c>
      <c r="B70" s="344">
        <v>20197</v>
      </c>
      <c r="C70" s="344" t="s">
        <v>282</v>
      </c>
      <c r="D70" s="344" t="s">
        <v>532</v>
      </c>
      <c r="E70" s="344" t="s">
        <v>533</v>
      </c>
      <c r="F70" s="345">
        <v>40877</v>
      </c>
    </row>
    <row r="71" spans="1:6" ht="15" x14ac:dyDescent="0.25">
      <c r="A71" s="344" t="s">
        <v>280</v>
      </c>
      <c r="B71" s="344">
        <v>20197</v>
      </c>
      <c r="C71" s="344" t="s">
        <v>282</v>
      </c>
      <c r="D71" s="344" t="s">
        <v>375</v>
      </c>
      <c r="E71" s="344" t="s">
        <v>376</v>
      </c>
      <c r="F71" s="345">
        <v>40611</v>
      </c>
    </row>
    <row r="72" spans="1:6" ht="15" x14ac:dyDescent="0.25">
      <c r="A72" s="344" t="s">
        <v>280</v>
      </c>
      <c r="B72" s="344">
        <v>20197</v>
      </c>
      <c r="C72" s="344" t="s">
        <v>282</v>
      </c>
      <c r="D72" s="344" t="s">
        <v>539</v>
      </c>
      <c r="E72" s="344" t="s">
        <v>540</v>
      </c>
      <c r="F72" s="345">
        <v>40668</v>
      </c>
    </row>
    <row r="73" spans="1:6" ht="15" x14ac:dyDescent="0.25">
      <c r="A73" s="344" t="s">
        <v>280</v>
      </c>
      <c r="B73" s="344">
        <v>20197</v>
      </c>
      <c r="C73" s="344" t="s">
        <v>282</v>
      </c>
      <c r="D73" s="344" t="s">
        <v>501</v>
      </c>
      <c r="E73" s="344" t="s">
        <v>502</v>
      </c>
      <c r="F73" s="345">
        <v>40696</v>
      </c>
    </row>
    <row r="74" spans="1:6" ht="15" x14ac:dyDescent="0.25">
      <c r="A74" s="344" t="s">
        <v>280</v>
      </c>
      <c r="B74" s="344">
        <v>20197</v>
      </c>
      <c r="C74" s="344" t="s">
        <v>282</v>
      </c>
      <c r="D74" s="344" t="s">
        <v>491</v>
      </c>
      <c r="E74" s="344" t="s">
        <v>492</v>
      </c>
      <c r="F74" s="345">
        <v>40696</v>
      </c>
    </row>
    <row r="75" spans="1:6" ht="15" x14ac:dyDescent="0.25">
      <c r="A75" s="344" t="s">
        <v>280</v>
      </c>
      <c r="B75" s="344">
        <v>20197</v>
      </c>
      <c r="C75" s="344" t="s">
        <v>282</v>
      </c>
      <c r="D75" s="344" t="s">
        <v>388</v>
      </c>
      <c r="E75" s="344" t="s">
        <v>389</v>
      </c>
      <c r="F75" s="345">
        <v>40668</v>
      </c>
    </row>
    <row r="76" spans="1:6" ht="15" x14ac:dyDescent="0.25">
      <c r="A76" s="344" t="s">
        <v>280</v>
      </c>
      <c r="B76" s="344">
        <v>20197</v>
      </c>
      <c r="C76" s="344" t="s">
        <v>282</v>
      </c>
      <c r="D76" s="344" t="s">
        <v>379</v>
      </c>
      <c r="E76" s="344" t="s">
        <v>380</v>
      </c>
      <c r="F76" s="345">
        <v>40710</v>
      </c>
    </row>
    <row r="77" spans="1:6" ht="15" x14ac:dyDescent="0.25">
      <c r="A77" s="344" t="s">
        <v>280</v>
      </c>
      <c r="B77" s="344">
        <v>20197</v>
      </c>
      <c r="C77" s="344" t="s">
        <v>282</v>
      </c>
      <c r="D77" s="344" t="s">
        <v>519</v>
      </c>
      <c r="E77" s="344" t="s">
        <v>520</v>
      </c>
      <c r="F77" s="345">
        <v>40848</v>
      </c>
    </row>
    <row r="78" spans="1:6" ht="15" x14ac:dyDescent="0.25">
      <c r="A78" s="344" t="s">
        <v>280</v>
      </c>
      <c r="B78" s="344">
        <v>20197</v>
      </c>
      <c r="C78" s="344" t="s">
        <v>282</v>
      </c>
      <c r="D78" s="344" t="s">
        <v>521</v>
      </c>
      <c r="E78" s="344" t="s">
        <v>520</v>
      </c>
      <c r="F78" s="345">
        <v>40848</v>
      </c>
    </row>
    <row r="79" spans="1:6" ht="15" x14ac:dyDescent="0.25">
      <c r="A79" s="344" t="s">
        <v>280</v>
      </c>
      <c r="B79" s="344">
        <v>20197</v>
      </c>
      <c r="C79" s="344" t="s">
        <v>282</v>
      </c>
      <c r="D79" s="344" t="s">
        <v>477</v>
      </c>
      <c r="E79" s="344" t="s">
        <v>478</v>
      </c>
      <c r="F79" s="345">
        <v>40611</v>
      </c>
    </row>
    <row r="80" spans="1:6" ht="15" x14ac:dyDescent="0.25">
      <c r="A80" s="344" t="s">
        <v>280</v>
      </c>
      <c r="B80" s="344">
        <v>20197</v>
      </c>
      <c r="C80" s="344" t="s">
        <v>282</v>
      </c>
      <c r="D80" s="344" t="s">
        <v>407</v>
      </c>
      <c r="E80" s="344" t="s">
        <v>408</v>
      </c>
      <c r="F80" s="345">
        <v>40877</v>
      </c>
    </row>
    <row r="81" spans="1:6" ht="15" x14ac:dyDescent="0.25">
      <c r="A81" s="344" t="s">
        <v>280</v>
      </c>
      <c r="B81" s="344">
        <v>20197</v>
      </c>
      <c r="C81" s="344" t="s">
        <v>282</v>
      </c>
      <c r="D81" s="344" t="s">
        <v>381</v>
      </c>
      <c r="E81" s="344" t="s">
        <v>383</v>
      </c>
      <c r="F81" s="345">
        <v>40877</v>
      </c>
    </row>
    <row r="82" spans="1:6" ht="15" x14ac:dyDescent="0.25">
      <c r="A82" s="344" t="s">
        <v>280</v>
      </c>
      <c r="B82" s="344">
        <v>20197</v>
      </c>
      <c r="C82" s="344" t="s">
        <v>282</v>
      </c>
      <c r="D82" s="344" t="s">
        <v>464</v>
      </c>
      <c r="E82" s="344" t="s">
        <v>383</v>
      </c>
      <c r="F82" s="345">
        <v>40848</v>
      </c>
    </row>
    <row r="83" spans="1:6" ht="15" x14ac:dyDescent="0.25">
      <c r="A83" s="344" t="s">
        <v>280</v>
      </c>
      <c r="B83" s="344">
        <v>20197</v>
      </c>
      <c r="C83" s="344" t="s">
        <v>282</v>
      </c>
      <c r="D83" s="344" t="s">
        <v>439</v>
      </c>
      <c r="E83" s="344" t="s">
        <v>440</v>
      </c>
      <c r="F83" s="345">
        <v>40837</v>
      </c>
    </row>
    <row r="84" spans="1:6" ht="15" x14ac:dyDescent="0.25">
      <c r="A84" s="344" t="s">
        <v>280</v>
      </c>
      <c r="B84" s="344">
        <v>20197</v>
      </c>
      <c r="C84" s="344" t="s">
        <v>282</v>
      </c>
      <c r="D84" s="344" t="s">
        <v>460</v>
      </c>
      <c r="E84" s="344" t="s">
        <v>461</v>
      </c>
      <c r="F84" s="345">
        <v>40611</v>
      </c>
    </row>
    <row r="85" spans="1:6" ht="15" x14ac:dyDescent="0.25">
      <c r="A85" s="344" t="s">
        <v>280</v>
      </c>
      <c r="B85" s="344">
        <v>20197</v>
      </c>
      <c r="C85" s="344" t="s">
        <v>282</v>
      </c>
      <c r="D85" s="344" t="s">
        <v>505</v>
      </c>
      <c r="E85" s="344" t="s">
        <v>506</v>
      </c>
      <c r="F85" s="345">
        <v>40703</v>
      </c>
    </row>
    <row r="86" spans="1:6" ht="15" x14ac:dyDescent="0.25">
      <c r="A86" s="344" t="s">
        <v>280</v>
      </c>
      <c r="B86" s="344">
        <v>20197</v>
      </c>
      <c r="C86" s="344" t="s">
        <v>282</v>
      </c>
      <c r="D86" s="344" t="s">
        <v>343</v>
      </c>
      <c r="E86" s="344" t="s">
        <v>516</v>
      </c>
      <c r="F86" s="345">
        <v>40677</v>
      </c>
    </row>
    <row r="87" spans="1:6" ht="15" x14ac:dyDescent="0.25">
      <c r="A87" s="344" t="s">
        <v>280</v>
      </c>
      <c r="B87" s="344">
        <v>20197</v>
      </c>
      <c r="C87" s="344" t="s">
        <v>282</v>
      </c>
      <c r="D87" s="344" t="s">
        <v>377</v>
      </c>
      <c r="E87" s="344" t="s">
        <v>378</v>
      </c>
      <c r="F87" s="345">
        <v>40703</v>
      </c>
    </row>
    <row r="88" spans="1:6" ht="15" x14ac:dyDescent="0.25">
      <c r="A88" s="344" t="s">
        <v>280</v>
      </c>
      <c r="B88" s="344">
        <v>20197</v>
      </c>
      <c r="C88" s="344" t="s">
        <v>282</v>
      </c>
      <c r="D88" s="344" t="s">
        <v>474</v>
      </c>
      <c r="E88" s="344" t="s">
        <v>475</v>
      </c>
      <c r="F88" s="345">
        <v>40667</v>
      </c>
    </row>
    <row r="89" spans="1:6" ht="15" x14ac:dyDescent="0.25">
      <c r="A89" s="344" t="s">
        <v>280</v>
      </c>
      <c r="B89" s="344">
        <v>20197</v>
      </c>
      <c r="C89" s="344" t="s">
        <v>282</v>
      </c>
      <c r="D89" s="344" t="s">
        <v>434</v>
      </c>
      <c r="E89" s="344" t="s">
        <v>435</v>
      </c>
      <c r="F89" s="345">
        <v>40654</v>
      </c>
    </row>
    <row r="90" spans="1:6" ht="15" x14ac:dyDescent="0.25">
      <c r="A90" s="344" t="s">
        <v>280</v>
      </c>
      <c r="B90" s="344">
        <v>20197</v>
      </c>
      <c r="C90" s="344" t="s">
        <v>282</v>
      </c>
      <c r="D90" s="344" t="s">
        <v>466</v>
      </c>
      <c r="E90" s="344" t="s">
        <v>467</v>
      </c>
      <c r="F90" s="345">
        <v>40559</v>
      </c>
    </row>
    <row r="91" spans="1:6" ht="15" x14ac:dyDescent="0.25">
      <c r="A91" s="344" t="s">
        <v>280</v>
      </c>
      <c r="B91" s="344">
        <v>20197</v>
      </c>
      <c r="C91" s="344" t="s">
        <v>282</v>
      </c>
      <c r="D91" s="344" t="s">
        <v>517</v>
      </c>
      <c r="E91" s="344" t="s">
        <v>518</v>
      </c>
      <c r="F91" s="345">
        <v>40848</v>
      </c>
    </row>
    <row r="92" spans="1:6" ht="15" x14ac:dyDescent="0.25">
      <c r="A92" s="344" t="s">
        <v>280</v>
      </c>
      <c r="B92" s="344">
        <v>20197</v>
      </c>
      <c r="C92" s="344" t="s">
        <v>282</v>
      </c>
      <c r="D92" s="344" t="s">
        <v>414</v>
      </c>
      <c r="E92" s="344" t="s">
        <v>415</v>
      </c>
      <c r="F92" s="345">
        <v>40719</v>
      </c>
    </row>
    <row r="93" spans="1:6" ht="15" x14ac:dyDescent="0.25">
      <c r="A93" s="344" t="s">
        <v>280</v>
      </c>
      <c r="B93" s="344">
        <v>20197</v>
      </c>
      <c r="C93" s="344" t="s">
        <v>282</v>
      </c>
      <c r="D93" s="344" t="s">
        <v>455</v>
      </c>
      <c r="E93" s="344" t="s">
        <v>476</v>
      </c>
      <c r="F93" s="345">
        <v>40718</v>
      </c>
    </row>
    <row r="94" spans="1:6" ht="15" x14ac:dyDescent="0.25">
      <c r="A94" s="344" t="s">
        <v>280</v>
      </c>
      <c r="B94" s="344">
        <v>20197</v>
      </c>
      <c r="C94" s="344" t="s">
        <v>282</v>
      </c>
      <c r="D94" s="344" t="s">
        <v>365</v>
      </c>
      <c r="E94" s="344" t="s">
        <v>366</v>
      </c>
      <c r="F94" s="345">
        <v>40839</v>
      </c>
    </row>
    <row r="95" spans="1:6" ht="15" x14ac:dyDescent="0.25">
      <c r="A95" s="344" t="s">
        <v>280</v>
      </c>
      <c r="B95" s="344">
        <v>20197</v>
      </c>
      <c r="C95" s="344" t="s">
        <v>282</v>
      </c>
      <c r="D95" s="344" t="s">
        <v>487</v>
      </c>
      <c r="E95" s="344" t="s">
        <v>488</v>
      </c>
      <c r="F95" s="345">
        <v>40738</v>
      </c>
    </row>
    <row r="96" spans="1:6" ht="15" x14ac:dyDescent="0.25">
      <c r="A96" s="344" t="s">
        <v>280</v>
      </c>
      <c r="B96" s="344">
        <v>20197</v>
      </c>
      <c r="C96" s="344" t="s">
        <v>282</v>
      </c>
      <c r="D96" s="344" t="s">
        <v>404</v>
      </c>
      <c r="E96" s="344" t="s">
        <v>346</v>
      </c>
      <c r="F96" s="345">
        <v>40611</v>
      </c>
    </row>
    <row r="97" spans="1:6" ht="15" x14ac:dyDescent="0.25">
      <c r="A97" s="344" t="s">
        <v>280</v>
      </c>
      <c r="B97" s="344">
        <v>20197</v>
      </c>
      <c r="C97" s="344" t="s">
        <v>282</v>
      </c>
      <c r="D97" s="344" t="s">
        <v>513</v>
      </c>
      <c r="E97" s="344" t="s">
        <v>346</v>
      </c>
      <c r="F97" s="345">
        <v>40635</v>
      </c>
    </row>
    <row r="98" spans="1:6" ht="15" x14ac:dyDescent="0.25">
      <c r="A98" s="344" t="s">
        <v>280</v>
      </c>
      <c r="B98" s="344">
        <v>20197</v>
      </c>
      <c r="C98" s="344" t="s">
        <v>282</v>
      </c>
      <c r="D98" s="344" t="s">
        <v>472</v>
      </c>
      <c r="E98" s="344" t="s">
        <v>473</v>
      </c>
      <c r="F98" s="345">
        <v>40832</v>
      </c>
    </row>
    <row r="99" spans="1:6" ht="15" x14ac:dyDescent="0.25">
      <c r="A99" s="344" t="s">
        <v>280</v>
      </c>
      <c r="B99" s="344">
        <v>25118</v>
      </c>
      <c r="C99" s="344" t="s">
        <v>283</v>
      </c>
      <c r="D99" s="344" t="s">
        <v>443</v>
      </c>
      <c r="E99" s="344" t="s">
        <v>446</v>
      </c>
      <c r="F99" s="345">
        <v>40860</v>
      </c>
    </row>
    <row r="100" spans="1:6" ht="15" x14ac:dyDescent="0.25">
      <c r="A100" s="344" t="s">
        <v>280</v>
      </c>
      <c r="B100" s="344">
        <v>25118</v>
      </c>
      <c r="C100" s="344" t="s">
        <v>283</v>
      </c>
      <c r="D100" s="344" t="s">
        <v>479</v>
      </c>
      <c r="E100" s="344" t="s">
        <v>480</v>
      </c>
      <c r="F100" s="345">
        <v>40860</v>
      </c>
    </row>
    <row r="101" spans="1:6" ht="15" x14ac:dyDescent="0.25">
      <c r="A101" s="344" t="s">
        <v>280</v>
      </c>
      <c r="B101" s="344">
        <v>25118</v>
      </c>
      <c r="C101" s="344" t="s">
        <v>283</v>
      </c>
      <c r="D101" s="344" t="s">
        <v>447</v>
      </c>
      <c r="E101" s="344" t="s">
        <v>448</v>
      </c>
      <c r="F101" s="345">
        <v>40860</v>
      </c>
    </row>
    <row r="102" spans="1:6" ht="15" x14ac:dyDescent="0.25">
      <c r="A102" s="344" t="s">
        <v>280</v>
      </c>
      <c r="B102" s="344">
        <v>25118</v>
      </c>
      <c r="C102" s="344" t="s">
        <v>283</v>
      </c>
      <c r="D102" s="344" t="s">
        <v>482</v>
      </c>
      <c r="E102" s="344" t="s">
        <v>381</v>
      </c>
      <c r="F102" s="345">
        <v>40860</v>
      </c>
    </row>
    <row r="103" spans="1:6" ht="15" x14ac:dyDescent="0.25">
      <c r="A103" s="344" t="s">
        <v>280</v>
      </c>
      <c r="B103" s="344">
        <v>25170</v>
      </c>
      <c r="C103" s="344" t="s">
        <v>284</v>
      </c>
      <c r="D103" s="344" t="s">
        <v>353</v>
      </c>
      <c r="E103" s="344" t="s">
        <v>433</v>
      </c>
      <c r="F103" s="345">
        <v>40850</v>
      </c>
    </row>
    <row r="104" spans="1:6" ht="15" x14ac:dyDescent="0.25">
      <c r="A104" s="344" t="s">
        <v>280</v>
      </c>
      <c r="B104" s="344">
        <v>25537</v>
      </c>
      <c r="C104" s="344" t="s">
        <v>278</v>
      </c>
      <c r="D104" s="344" t="s">
        <v>497</v>
      </c>
      <c r="E104" s="344" t="s">
        <v>498</v>
      </c>
      <c r="F104" s="345">
        <v>40848</v>
      </c>
    </row>
    <row r="105" spans="1:6" ht="15" x14ac:dyDescent="0.25">
      <c r="A105" s="344" t="s">
        <v>280</v>
      </c>
      <c r="B105" s="344">
        <v>25537</v>
      </c>
      <c r="C105" s="344" t="s">
        <v>278</v>
      </c>
      <c r="D105" s="344" t="s">
        <v>479</v>
      </c>
      <c r="E105" s="344" t="s">
        <v>481</v>
      </c>
      <c r="F105" s="345">
        <v>40848</v>
      </c>
    </row>
    <row r="106" spans="1:6" ht="15" x14ac:dyDescent="0.25">
      <c r="A106" s="344" t="s">
        <v>280</v>
      </c>
      <c r="B106" s="344">
        <v>25537</v>
      </c>
      <c r="C106" s="344" t="s">
        <v>278</v>
      </c>
      <c r="D106" s="344" t="s">
        <v>381</v>
      </c>
      <c r="E106" s="344" t="s">
        <v>382</v>
      </c>
      <c r="F106" s="345">
        <v>40848</v>
      </c>
    </row>
    <row r="107" spans="1:6" ht="15" x14ac:dyDescent="0.25">
      <c r="A107" s="344" t="s">
        <v>280</v>
      </c>
      <c r="B107" s="344">
        <v>25537</v>
      </c>
      <c r="C107" s="344" t="s">
        <v>278</v>
      </c>
      <c r="D107" s="344" t="s">
        <v>509</v>
      </c>
      <c r="E107" s="344" t="s">
        <v>510</v>
      </c>
      <c r="F107" s="345">
        <v>40848</v>
      </c>
    </row>
    <row r="108" spans="1:6" ht="15" x14ac:dyDescent="0.25">
      <c r="A108" s="344" t="s">
        <v>280</v>
      </c>
      <c r="B108" s="344">
        <v>25537</v>
      </c>
      <c r="C108" s="344" t="s">
        <v>278</v>
      </c>
      <c r="D108" s="344" t="s">
        <v>390</v>
      </c>
      <c r="E108" s="344" t="s">
        <v>391</v>
      </c>
      <c r="F108" s="345">
        <v>40848</v>
      </c>
    </row>
    <row r="109" spans="1:6" ht="15" x14ac:dyDescent="0.25">
      <c r="A109" s="344" t="s">
        <v>280</v>
      </c>
      <c r="B109" s="344">
        <v>25537</v>
      </c>
      <c r="C109" s="344" t="s">
        <v>278</v>
      </c>
      <c r="D109" s="344" t="s">
        <v>402</v>
      </c>
      <c r="E109" s="344" t="s">
        <v>403</v>
      </c>
      <c r="F109" s="345">
        <v>40848</v>
      </c>
    </row>
    <row r="110" spans="1:6" ht="15" x14ac:dyDescent="0.25">
      <c r="A110" s="344" t="s">
        <v>280</v>
      </c>
      <c r="B110" s="344">
        <v>25537</v>
      </c>
      <c r="C110" s="344" t="s">
        <v>278</v>
      </c>
      <c r="D110" s="344" t="s">
        <v>464</v>
      </c>
      <c r="E110" s="344" t="s">
        <v>465</v>
      </c>
      <c r="F110" s="345">
        <v>40848</v>
      </c>
    </row>
    <row r="111" spans="1:6" ht="15" x14ac:dyDescent="0.25">
      <c r="A111" s="344" t="s">
        <v>280</v>
      </c>
      <c r="B111" s="344">
        <v>25537</v>
      </c>
      <c r="C111" s="344" t="s">
        <v>278</v>
      </c>
      <c r="D111" s="344" t="s">
        <v>430</v>
      </c>
      <c r="E111" s="344" t="s">
        <v>431</v>
      </c>
      <c r="F111" s="345">
        <v>40817</v>
      </c>
    </row>
    <row r="112" spans="1:6" ht="15" x14ac:dyDescent="0.25">
      <c r="A112" s="344" t="s">
        <v>280</v>
      </c>
      <c r="B112" s="344">
        <v>25537</v>
      </c>
      <c r="C112" s="344" t="s">
        <v>278</v>
      </c>
      <c r="D112" s="344" t="s">
        <v>545</v>
      </c>
      <c r="E112" s="344" t="s">
        <v>546</v>
      </c>
      <c r="F112" s="345">
        <v>40848</v>
      </c>
    </row>
    <row r="113" spans="1:6" ht="15" x14ac:dyDescent="0.25">
      <c r="A113" s="344" t="s">
        <v>280</v>
      </c>
      <c r="B113" s="344">
        <v>25537</v>
      </c>
      <c r="C113" s="344" t="s">
        <v>278</v>
      </c>
      <c r="D113" s="344" t="s">
        <v>457</v>
      </c>
      <c r="E113" s="344" t="s">
        <v>458</v>
      </c>
      <c r="F113" s="345">
        <v>40848</v>
      </c>
    </row>
    <row r="114" spans="1:6" ht="15" x14ac:dyDescent="0.25">
      <c r="A114" s="344" t="s">
        <v>280</v>
      </c>
      <c r="B114" s="344">
        <v>25537</v>
      </c>
      <c r="C114" s="344" t="s">
        <v>278</v>
      </c>
      <c r="D114" s="344" t="s">
        <v>528</v>
      </c>
      <c r="E114" s="344" t="s">
        <v>529</v>
      </c>
      <c r="F114" s="345">
        <v>40848</v>
      </c>
    </row>
    <row r="115" spans="1:6" ht="15" x14ac:dyDescent="0.25">
      <c r="A115" s="344" t="s">
        <v>280</v>
      </c>
      <c r="B115" s="344">
        <v>25537</v>
      </c>
      <c r="C115" s="344" t="s">
        <v>278</v>
      </c>
      <c r="D115" s="344" t="s">
        <v>369</v>
      </c>
      <c r="E115" s="344" t="s">
        <v>370</v>
      </c>
      <c r="F115" s="345">
        <v>40848</v>
      </c>
    </row>
    <row r="116" spans="1:6" ht="15" x14ac:dyDescent="0.25">
      <c r="A116" s="344" t="s">
        <v>280</v>
      </c>
      <c r="B116" s="344">
        <v>25537</v>
      </c>
      <c r="C116" s="344" t="s">
        <v>278</v>
      </c>
      <c r="D116" s="344" t="s">
        <v>367</v>
      </c>
      <c r="E116" s="344" t="s">
        <v>368</v>
      </c>
      <c r="F116" s="345">
        <v>40848</v>
      </c>
    </row>
    <row r="117" spans="1:6" ht="15" x14ac:dyDescent="0.25">
      <c r="A117" s="344" t="s">
        <v>285</v>
      </c>
      <c r="B117" s="344">
        <v>16722</v>
      </c>
      <c r="C117" s="344" t="s">
        <v>288</v>
      </c>
      <c r="D117" s="344" t="s">
        <v>528</v>
      </c>
      <c r="E117" s="344" t="s">
        <v>565</v>
      </c>
      <c r="F117" s="345">
        <v>40802</v>
      </c>
    </row>
    <row r="118" spans="1:6" ht="15" x14ac:dyDescent="0.25">
      <c r="A118" s="344" t="s">
        <v>285</v>
      </c>
      <c r="B118" s="344">
        <v>16722</v>
      </c>
      <c r="C118" s="344" t="s">
        <v>288</v>
      </c>
      <c r="D118" s="344" t="s">
        <v>548</v>
      </c>
      <c r="E118" s="344" t="s">
        <v>549</v>
      </c>
      <c r="F118" s="345">
        <v>40794</v>
      </c>
    </row>
    <row r="119" spans="1:6" ht="15" x14ac:dyDescent="0.25">
      <c r="A119" s="344" t="s">
        <v>285</v>
      </c>
      <c r="B119" s="344">
        <v>16722</v>
      </c>
      <c r="C119" s="344" t="s">
        <v>288</v>
      </c>
      <c r="D119" s="344" t="s">
        <v>577</v>
      </c>
      <c r="E119" s="344" t="s">
        <v>578</v>
      </c>
      <c r="F119" s="345">
        <v>40794</v>
      </c>
    </row>
    <row r="120" spans="1:6" ht="15" x14ac:dyDescent="0.25">
      <c r="A120" s="344" t="s">
        <v>285</v>
      </c>
      <c r="B120" s="344">
        <v>19483</v>
      </c>
      <c r="C120" s="344" t="s">
        <v>287</v>
      </c>
      <c r="D120" s="344" t="s">
        <v>381</v>
      </c>
      <c r="E120" s="344" t="s">
        <v>561</v>
      </c>
      <c r="F120" s="345">
        <v>40863</v>
      </c>
    </row>
    <row r="121" spans="1:6" ht="15" x14ac:dyDescent="0.25">
      <c r="A121" s="344" t="s">
        <v>285</v>
      </c>
      <c r="B121" s="344">
        <v>20933</v>
      </c>
      <c r="C121" s="344" t="s">
        <v>289</v>
      </c>
      <c r="D121" s="344" t="s">
        <v>522</v>
      </c>
      <c r="E121" s="344" t="s">
        <v>575</v>
      </c>
      <c r="F121" s="345">
        <v>40857</v>
      </c>
    </row>
    <row r="122" spans="1:6" ht="15" x14ac:dyDescent="0.25">
      <c r="A122" s="344" t="s">
        <v>285</v>
      </c>
      <c r="B122" s="344">
        <v>23131</v>
      </c>
      <c r="C122" s="344" t="s">
        <v>290</v>
      </c>
      <c r="D122" s="344" t="s">
        <v>579</v>
      </c>
      <c r="E122" s="344" t="s">
        <v>580</v>
      </c>
      <c r="F122" s="345">
        <v>40832</v>
      </c>
    </row>
    <row r="123" spans="1:6" ht="15" x14ac:dyDescent="0.25">
      <c r="A123" s="344" t="s">
        <v>285</v>
      </c>
      <c r="B123" s="344">
        <v>23131</v>
      </c>
      <c r="C123" s="344" t="s">
        <v>290</v>
      </c>
      <c r="D123" s="344" t="s">
        <v>550</v>
      </c>
      <c r="E123" s="344" t="s">
        <v>551</v>
      </c>
      <c r="F123" s="345">
        <v>40832</v>
      </c>
    </row>
    <row r="124" spans="1:6" ht="15" x14ac:dyDescent="0.25">
      <c r="A124" s="344" t="s">
        <v>285</v>
      </c>
      <c r="B124" s="344">
        <v>23131</v>
      </c>
      <c r="C124" s="344" t="s">
        <v>290</v>
      </c>
      <c r="D124" s="344" t="s">
        <v>573</v>
      </c>
      <c r="E124" s="344" t="s">
        <v>574</v>
      </c>
      <c r="F124" s="345">
        <v>40832</v>
      </c>
    </row>
    <row r="125" spans="1:6" ht="15" x14ac:dyDescent="0.25">
      <c r="A125" s="344" t="s">
        <v>285</v>
      </c>
      <c r="B125" s="344">
        <v>23131</v>
      </c>
      <c r="C125" s="344" t="s">
        <v>290</v>
      </c>
      <c r="D125" s="344" t="s">
        <v>384</v>
      </c>
      <c r="E125" s="344" t="s">
        <v>558</v>
      </c>
      <c r="F125" s="345">
        <v>40832</v>
      </c>
    </row>
    <row r="126" spans="1:6" ht="15" x14ac:dyDescent="0.25">
      <c r="A126" s="344" t="s">
        <v>285</v>
      </c>
      <c r="B126" s="344">
        <v>23131</v>
      </c>
      <c r="C126" s="344" t="s">
        <v>290</v>
      </c>
      <c r="D126" s="344" t="s">
        <v>566</v>
      </c>
      <c r="E126" s="344" t="s">
        <v>567</v>
      </c>
      <c r="F126" s="345">
        <v>40832</v>
      </c>
    </row>
    <row r="127" spans="1:6" ht="15" x14ac:dyDescent="0.25">
      <c r="A127" s="344" t="s">
        <v>285</v>
      </c>
      <c r="B127" s="344">
        <v>23131</v>
      </c>
      <c r="C127" s="344" t="s">
        <v>290</v>
      </c>
      <c r="D127" s="344" t="s">
        <v>355</v>
      </c>
      <c r="E127" s="344" t="s">
        <v>568</v>
      </c>
      <c r="F127" s="345">
        <v>40832</v>
      </c>
    </row>
    <row r="128" spans="1:6" ht="15" x14ac:dyDescent="0.25">
      <c r="A128" s="344" t="s">
        <v>285</v>
      </c>
      <c r="B128" s="344">
        <v>23131</v>
      </c>
      <c r="C128" s="344" t="s">
        <v>290</v>
      </c>
      <c r="D128" s="344" t="s">
        <v>581</v>
      </c>
      <c r="E128" s="344" t="s">
        <v>568</v>
      </c>
      <c r="F128" s="345">
        <v>40832</v>
      </c>
    </row>
    <row r="129" spans="1:6" ht="15" x14ac:dyDescent="0.25">
      <c r="A129" s="344" t="s">
        <v>285</v>
      </c>
      <c r="B129" s="344">
        <v>23131</v>
      </c>
      <c r="C129" s="344" t="s">
        <v>290</v>
      </c>
      <c r="D129" s="344" t="s">
        <v>559</v>
      </c>
      <c r="E129" s="344" t="s">
        <v>560</v>
      </c>
      <c r="F129" s="345">
        <v>40832</v>
      </c>
    </row>
    <row r="130" spans="1:6" ht="15" x14ac:dyDescent="0.25">
      <c r="A130" s="344" t="s">
        <v>285</v>
      </c>
      <c r="B130" s="344">
        <v>23131</v>
      </c>
      <c r="C130" s="344" t="s">
        <v>290</v>
      </c>
      <c r="D130" s="344" t="s">
        <v>554</v>
      </c>
      <c r="E130" s="344" t="s">
        <v>555</v>
      </c>
      <c r="F130" s="345">
        <v>40832</v>
      </c>
    </row>
    <row r="131" spans="1:6" ht="15" x14ac:dyDescent="0.25">
      <c r="A131" s="344" t="s">
        <v>285</v>
      </c>
      <c r="B131" s="344">
        <v>23131</v>
      </c>
      <c r="C131" s="344" t="s">
        <v>290</v>
      </c>
      <c r="D131" s="344" t="s">
        <v>487</v>
      </c>
      <c r="E131" s="344" t="s">
        <v>576</v>
      </c>
      <c r="F131" s="345">
        <v>40832</v>
      </c>
    </row>
    <row r="132" spans="1:6" ht="15" x14ac:dyDescent="0.25">
      <c r="A132" s="344" t="s">
        <v>285</v>
      </c>
      <c r="B132" s="344">
        <v>23131</v>
      </c>
      <c r="C132" s="344" t="s">
        <v>290</v>
      </c>
      <c r="D132" s="344" t="s">
        <v>437</v>
      </c>
      <c r="E132" s="344" t="s">
        <v>569</v>
      </c>
      <c r="F132" s="345">
        <v>40832</v>
      </c>
    </row>
    <row r="133" spans="1:6" ht="15" x14ac:dyDescent="0.25">
      <c r="A133" s="344" t="s">
        <v>285</v>
      </c>
      <c r="B133" s="344">
        <v>24415</v>
      </c>
      <c r="C133" s="344" t="s">
        <v>291</v>
      </c>
      <c r="D133" s="344" t="s">
        <v>414</v>
      </c>
      <c r="E133" s="344" t="s">
        <v>564</v>
      </c>
      <c r="F133" s="345">
        <v>40807</v>
      </c>
    </row>
    <row r="134" spans="1:6" ht="15" x14ac:dyDescent="0.25">
      <c r="A134" s="344" t="s">
        <v>285</v>
      </c>
      <c r="B134" s="344">
        <v>25597</v>
      </c>
      <c r="C134" s="344" t="s">
        <v>292</v>
      </c>
      <c r="D134" s="344" t="s">
        <v>352</v>
      </c>
      <c r="E134" s="344" t="s">
        <v>416</v>
      </c>
      <c r="F134" s="345">
        <v>40817</v>
      </c>
    </row>
    <row r="135" spans="1:6" ht="15" x14ac:dyDescent="0.25">
      <c r="A135" s="344" t="s">
        <v>285</v>
      </c>
      <c r="B135" s="344">
        <v>25597</v>
      </c>
      <c r="C135" s="344" t="s">
        <v>292</v>
      </c>
      <c r="D135" s="344" t="s">
        <v>552</v>
      </c>
      <c r="E135" s="344" t="s">
        <v>553</v>
      </c>
      <c r="F135" s="345">
        <v>40817</v>
      </c>
    </row>
    <row r="136" spans="1:6" ht="15" x14ac:dyDescent="0.25">
      <c r="A136" s="344" t="s">
        <v>285</v>
      </c>
      <c r="B136" s="344">
        <v>25597</v>
      </c>
      <c r="C136" s="344" t="s">
        <v>292</v>
      </c>
      <c r="D136" s="344" t="s">
        <v>562</v>
      </c>
      <c r="E136" s="344" t="s">
        <v>563</v>
      </c>
      <c r="F136" s="345">
        <v>40817</v>
      </c>
    </row>
    <row r="137" spans="1:6" ht="15" x14ac:dyDescent="0.25">
      <c r="A137" s="344" t="s">
        <v>285</v>
      </c>
      <c r="B137" s="344">
        <v>25597</v>
      </c>
      <c r="C137" s="344" t="s">
        <v>292</v>
      </c>
      <c r="D137" s="344" t="s">
        <v>443</v>
      </c>
      <c r="E137" s="344" t="s">
        <v>570</v>
      </c>
      <c r="F137" s="345">
        <v>40817</v>
      </c>
    </row>
    <row r="138" spans="1:6" ht="15" x14ac:dyDescent="0.25">
      <c r="A138" s="344" t="s">
        <v>285</v>
      </c>
      <c r="B138" s="344">
        <v>25597</v>
      </c>
      <c r="C138" s="344" t="s">
        <v>292</v>
      </c>
      <c r="D138" s="344" t="s">
        <v>556</v>
      </c>
      <c r="E138" s="344" t="s">
        <v>557</v>
      </c>
      <c r="F138" s="345">
        <v>40817</v>
      </c>
    </row>
    <row r="139" spans="1:6" ht="15" x14ac:dyDescent="0.25">
      <c r="A139" s="344" t="s">
        <v>285</v>
      </c>
      <c r="B139" s="344">
        <v>25597</v>
      </c>
      <c r="C139" s="344" t="s">
        <v>292</v>
      </c>
      <c r="D139" s="344" t="s">
        <v>571</v>
      </c>
      <c r="E139" s="344" t="s">
        <v>572</v>
      </c>
      <c r="F139" s="345">
        <v>40817</v>
      </c>
    </row>
    <row r="140" spans="1:6" ht="15" x14ac:dyDescent="0.25">
      <c r="A140" s="344" t="s">
        <v>285</v>
      </c>
      <c r="B140" s="344">
        <v>25646</v>
      </c>
      <c r="C140" s="344" t="s">
        <v>293</v>
      </c>
      <c r="D140" s="344" t="s">
        <v>530</v>
      </c>
      <c r="E140" s="344" t="s">
        <v>496</v>
      </c>
      <c r="F140" s="345">
        <v>40817</v>
      </c>
    </row>
    <row r="141" spans="1:6" ht="15" x14ac:dyDescent="0.25">
      <c r="A141" s="344" t="s">
        <v>294</v>
      </c>
      <c r="B141" s="344">
        <v>24706</v>
      </c>
      <c r="C141" s="344" t="s">
        <v>299</v>
      </c>
      <c r="D141" s="344" t="s">
        <v>479</v>
      </c>
      <c r="E141" s="344" t="s">
        <v>582</v>
      </c>
      <c r="F141" s="345">
        <v>40828</v>
      </c>
    </row>
    <row r="142" spans="1:6" ht="15" x14ac:dyDescent="0.25">
      <c r="A142" s="344" t="s">
        <v>294</v>
      </c>
      <c r="B142" s="344">
        <v>25076</v>
      </c>
      <c r="C142" s="344" t="s">
        <v>298</v>
      </c>
      <c r="D142" s="344" t="s">
        <v>583</v>
      </c>
      <c r="E142" s="344" t="s">
        <v>584</v>
      </c>
      <c r="F142" s="345">
        <v>40202</v>
      </c>
    </row>
    <row r="143" spans="1:6" ht="15" x14ac:dyDescent="0.25">
      <c r="A143" s="344" t="s">
        <v>294</v>
      </c>
      <c r="B143" s="344">
        <v>25629</v>
      </c>
      <c r="C143" s="344" t="s">
        <v>297</v>
      </c>
      <c r="D143" s="344" t="s">
        <v>586</v>
      </c>
      <c r="E143" s="344" t="s">
        <v>587</v>
      </c>
      <c r="F143" s="345">
        <v>40817</v>
      </c>
    </row>
    <row r="144" spans="1:6" ht="15" x14ac:dyDescent="0.25">
      <c r="A144" s="344" t="s">
        <v>294</v>
      </c>
      <c r="B144" s="344">
        <v>25643</v>
      </c>
      <c r="C144" s="344" t="s">
        <v>296</v>
      </c>
      <c r="D144" s="344" t="s">
        <v>479</v>
      </c>
      <c r="E144" s="344" t="s">
        <v>585</v>
      </c>
      <c r="F144" s="345">
        <v>40829</v>
      </c>
    </row>
    <row r="145" spans="1:6" ht="15" x14ac:dyDescent="0.25">
      <c r="A145" s="344" t="s">
        <v>300</v>
      </c>
      <c r="B145" s="344">
        <v>15572</v>
      </c>
      <c r="C145" s="344" t="s">
        <v>303</v>
      </c>
      <c r="D145" s="344" t="s">
        <v>359</v>
      </c>
      <c r="E145" s="344" t="s">
        <v>594</v>
      </c>
      <c r="F145" s="345">
        <v>40829</v>
      </c>
    </row>
    <row r="146" spans="1:6" ht="15" x14ac:dyDescent="0.25">
      <c r="A146" s="344" t="s">
        <v>300</v>
      </c>
      <c r="B146" s="344">
        <v>15572</v>
      </c>
      <c r="C146" s="344" t="s">
        <v>303</v>
      </c>
      <c r="D146" s="344" t="s">
        <v>592</v>
      </c>
      <c r="E146" s="344" t="s">
        <v>593</v>
      </c>
      <c r="F146" s="345">
        <v>40739</v>
      </c>
    </row>
    <row r="147" spans="1:6" ht="15" x14ac:dyDescent="0.25">
      <c r="A147" s="344" t="s">
        <v>300</v>
      </c>
      <c r="B147" s="344">
        <v>15572</v>
      </c>
      <c r="C147" s="344" t="s">
        <v>303</v>
      </c>
      <c r="D147" s="344" t="s">
        <v>443</v>
      </c>
      <c r="E147" s="344" t="s">
        <v>616</v>
      </c>
      <c r="F147" s="345">
        <v>40771</v>
      </c>
    </row>
    <row r="148" spans="1:6" ht="15" x14ac:dyDescent="0.25">
      <c r="A148" s="344" t="s">
        <v>300</v>
      </c>
      <c r="B148" s="344">
        <v>22952</v>
      </c>
      <c r="C148" s="344" t="s">
        <v>304</v>
      </c>
      <c r="D148" s="344" t="s">
        <v>393</v>
      </c>
      <c r="E148" s="344" t="s">
        <v>596</v>
      </c>
      <c r="F148" s="345">
        <v>40851</v>
      </c>
    </row>
    <row r="149" spans="1:6" ht="15" x14ac:dyDescent="0.25">
      <c r="A149" s="344" t="s">
        <v>300</v>
      </c>
      <c r="B149" s="344">
        <v>22952</v>
      </c>
      <c r="C149" s="344" t="s">
        <v>304</v>
      </c>
      <c r="D149" s="344" t="s">
        <v>599</v>
      </c>
      <c r="E149" s="344" t="s">
        <v>600</v>
      </c>
      <c r="F149" s="345">
        <v>40851</v>
      </c>
    </row>
    <row r="150" spans="1:6" ht="15" x14ac:dyDescent="0.25">
      <c r="A150" s="344" t="s">
        <v>300</v>
      </c>
      <c r="B150" s="344">
        <v>22952</v>
      </c>
      <c r="C150" s="344" t="s">
        <v>304</v>
      </c>
      <c r="D150" s="344" t="s">
        <v>607</v>
      </c>
      <c r="E150" s="344" t="s">
        <v>608</v>
      </c>
      <c r="F150" s="345">
        <v>40862</v>
      </c>
    </row>
    <row r="151" spans="1:6" ht="15" x14ac:dyDescent="0.25">
      <c r="A151" s="344" t="s">
        <v>300</v>
      </c>
      <c r="B151" s="344">
        <v>22952</v>
      </c>
      <c r="C151" s="344" t="s">
        <v>304</v>
      </c>
      <c r="D151" s="344" t="s">
        <v>604</v>
      </c>
      <c r="E151" s="344" t="s">
        <v>605</v>
      </c>
      <c r="F151" s="345">
        <v>40851</v>
      </c>
    </row>
    <row r="152" spans="1:6" ht="15" x14ac:dyDescent="0.25">
      <c r="A152" s="344" t="s">
        <v>300</v>
      </c>
      <c r="B152" s="344">
        <v>22952</v>
      </c>
      <c r="C152" s="344" t="s">
        <v>304</v>
      </c>
      <c r="D152" s="344" t="s">
        <v>530</v>
      </c>
      <c r="E152" s="344" t="s">
        <v>615</v>
      </c>
      <c r="F152" s="345">
        <v>40822</v>
      </c>
    </row>
    <row r="153" spans="1:6" ht="15" x14ac:dyDescent="0.25">
      <c r="A153" s="344" t="s">
        <v>300</v>
      </c>
      <c r="B153" s="344">
        <v>22952</v>
      </c>
      <c r="C153" s="344" t="s">
        <v>304</v>
      </c>
      <c r="D153" s="344" t="s">
        <v>209</v>
      </c>
      <c r="E153" s="344" t="s">
        <v>609</v>
      </c>
      <c r="F153" s="345">
        <v>40851</v>
      </c>
    </row>
    <row r="154" spans="1:6" ht="15" x14ac:dyDescent="0.25">
      <c r="A154" s="344" t="s">
        <v>300</v>
      </c>
      <c r="B154" s="344">
        <v>24497</v>
      </c>
      <c r="C154" s="344" t="s">
        <v>305</v>
      </c>
      <c r="D154" s="344" t="s">
        <v>414</v>
      </c>
      <c r="E154" s="344" t="s">
        <v>598</v>
      </c>
      <c r="F154" s="345">
        <v>40817</v>
      </c>
    </row>
    <row r="155" spans="1:6" ht="15" x14ac:dyDescent="0.25">
      <c r="A155" s="344" t="s">
        <v>300</v>
      </c>
      <c r="B155" s="344">
        <v>25103</v>
      </c>
      <c r="C155" s="344" t="s">
        <v>302</v>
      </c>
      <c r="D155" s="344" t="s">
        <v>573</v>
      </c>
      <c r="E155" s="344" t="s">
        <v>606</v>
      </c>
      <c r="F155" s="345">
        <v>40841</v>
      </c>
    </row>
    <row r="156" spans="1:6" ht="15" x14ac:dyDescent="0.25">
      <c r="A156" s="344" t="s">
        <v>300</v>
      </c>
      <c r="B156" s="344">
        <v>25103</v>
      </c>
      <c r="C156" s="344" t="s">
        <v>302</v>
      </c>
      <c r="D156" s="344" t="s">
        <v>550</v>
      </c>
      <c r="E156" s="344" t="s">
        <v>601</v>
      </c>
      <c r="F156" s="345">
        <v>40848</v>
      </c>
    </row>
    <row r="157" spans="1:6" ht="15" x14ac:dyDescent="0.25">
      <c r="A157" s="344" t="s">
        <v>300</v>
      </c>
      <c r="B157" s="344">
        <v>25103</v>
      </c>
      <c r="C157" s="344" t="s">
        <v>302</v>
      </c>
      <c r="D157" s="344" t="s">
        <v>554</v>
      </c>
      <c r="E157" s="344" t="s">
        <v>595</v>
      </c>
      <c r="F157" s="345">
        <v>40841</v>
      </c>
    </row>
    <row r="158" spans="1:6" ht="15" x14ac:dyDescent="0.25">
      <c r="A158" s="344" t="s">
        <v>300</v>
      </c>
      <c r="B158" s="344">
        <v>25103</v>
      </c>
      <c r="C158" s="344" t="s">
        <v>302</v>
      </c>
      <c r="D158" s="344" t="s">
        <v>470</v>
      </c>
      <c r="E158" s="344" t="s">
        <v>610</v>
      </c>
      <c r="F158" s="345">
        <v>40841</v>
      </c>
    </row>
    <row r="159" spans="1:6" ht="15" x14ac:dyDescent="0.25">
      <c r="A159" s="344" t="s">
        <v>300</v>
      </c>
      <c r="B159" s="344">
        <v>25103</v>
      </c>
      <c r="C159" s="344" t="s">
        <v>302</v>
      </c>
      <c r="D159" s="344" t="s">
        <v>588</v>
      </c>
      <c r="E159" s="344" t="s">
        <v>589</v>
      </c>
      <c r="F159" s="345">
        <v>40841</v>
      </c>
    </row>
    <row r="160" spans="1:6" ht="15" x14ac:dyDescent="0.25">
      <c r="A160" s="344" t="s">
        <v>300</v>
      </c>
      <c r="B160" s="344">
        <v>25103</v>
      </c>
      <c r="C160" s="344" t="s">
        <v>302</v>
      </c>
      <c r="D160" s="344" t="s">
        <v>602</v>
      </c>
      <c r="E160" s="344" t="s">
        <v>603</v>
      </c>
      <c r="F160" s="345">
        <v>40841</v>
      </c>
    </row>
    <row r="161" spans="1:6" ht="15" x14ac:dyDescent="0.25">
      <c r="A161" s="344" t="s">
        <v>300</v>
      </c>
      <c r="B161" s="344">
        <v>25103</v>
      </c>
      <c r="C161" s="344" t="s">
        <v>302</v>
      </c>
      <c r="D161" s="344" t="s">
        <v>409</v>
      </c>
      <c r="E161" s="344" t="s">
        <v>597</v>
      </c>
      <c r="F161" s="345">
        <v>40841</v>
      </c>
    </row>
    <row r="162" spans="1:6" ht="15" x14ac:dyDescent="0.25">
      <c r="A162" s="344" t="s">
        <v>300</v>
      </c>
      <c r="B162" s="344">
        <v>25103</v>
      </c>
      <c r="C162" s="344" t="s">
        <v>302</v>
      </c>
      <c r="D162" s="344" t="s">
        <v>590</v>
      </c>
      <c r="E162" s="344" t="s">
        <v>591</v>
      </c>
      <c r="F162" s="345">
        <v>40841</v>
      </c>
    </row>
    <row r="163" spans="1:6" ht="15" x14ac:dyDescent="0.25">
      <c r="A163" s="344" t="s">
        <v>300</v>
      </c>
      <c r="B163" s="344">
        <v>25103</v>
      </c>
      <c r="C163" s="344" t="s">
        <v>302</v>
      </c>
      <c r="D163" s="344" t="s">
        <v>611</v>
      </c>
      <c r="E163" s="344" t="s">
        <v>612</v>
      </c>
      <c r="F163" s="345">
        <v>40841</v>
      </c>
    </row>
    <row r="164" spans="1:6" ht="15" x14ac:dyDescent="0.25">
      <c r="A164" s="344" t="s">
        <v>300</v>
      </c>
      <c r="B164" s="344">
        <v>25103</v>
      </c>
      <c r="C164" s="344" t="s">
        <v>302</v>
      </c>
      <c r="D164" s="344" t="s">
        <v>613</v>
      </c>
      <c r="E164" s="344" t="s">
        <v>614</v>
      </c>
      <c r="F164" s="345">
        <v>40848</v>
      </c>
    </row>
    <row r="165" spans="1:6" ht="15" x14ac:dyDescent="0.25">
      <c r="A165" s="344" t="s">
        <v>306</v>
      </c>
      <c r="B165" s="344">
        <v>23522</v>
      </c>
      <c r="C165" s="344" t="s">
        <v>309</v>
      </c>
      <c r="D165" s="344" t="s">
        <v>619</v>
      </c>
      <c r="E165" s="344" t="s">
        <v>620</v>
      </c>
      <c r="F165" s="345">
        <v>40818</v>
      </c>
    </row>
    <row r="166" spans="1:6" ht="15" x14ac:dyDescent="0.25">
      <c r="A166" s="344" t="s">
        <v>306</v>
      </c>
      <c r="B166" s="344">
        <v>24759</v>
      </c>
      <c r="C166" s="344" t="s">
        <v>308</v>
      </c>
      <c r="D166" s="344" t="s">
        <v>414</v>
      </c>
      <c r="E166" s="344" t="s">
        <v>618</v>
      </c>
      <c r="F166" s="345">
        <v>40848</v>
      </c>
    </row>
    <row r="167" spans="1:6" ht="15" x14ac:dyDescent="0.25">
      <c r="A167" s="344" t="s">
        <v>306</v>
      </c>
      <c r="B167" s="344">
        <v>25554</v>
      </c>
      <c r="C167" s="344" t="s">
        <v>310</v>
      </c>
      <c r="D167" s="344" t="s">
        <v>617</v>
      </c>
      <c r="E167" s="344" t="s">
        <v>473</v>
      </c>
      <c r="F167" s="345">
        <v>40852</v>
      </c>
    </row>
    <row r="168" spans="1:6" ht="15" x14ac:dyDescent="0.25">
      <c r="A168" s="344" t="s">
        <v>311</v>
      </c>
      <c r="B168" s="344">
        <v>24185</v>
      </c>
      <c r="C168" s="344" t="s">
        <v>315</v>
      </c>
      <c r="D168" s="344" t="s">
        <v>470</v>
      </c>
      <c r="E168" s="344" t="s">
        <v>629</v>
      </c>
      <c r="F168" s="345">
        <v>40862</v>
      </c>
    </row>
    <row r="169" spans="1:6" ht="15" x14ac:dyDescent="0.25">
      <c r="A169" s="344" t="s">
        <v>311</v>
      </c>
      <c r="B169" s="344">
        <v>24185</v>
      </c>
      <c r="C169" s="344" t="s">
        <v>315</v>
      </c>
      <c r="D169" s="344" t="s">
        <v>395</v>
      </c>
      <c r="E169" s="344" t="s">
        <v>651</v>
      </c>
      <c r="F169" s="345">
        <v>40848</v>
      </c>
    </row>
    <row r="170" spans="1:6" ht="15" x14ac:dyDescent="0.25">
      <c r="A170" s="344" t="s">
        <v>311</v>
      </c>
      <c r="B170" s="344">
        <v>24185</v>
      </c>
      <c r="C170" s="344" t="s">
        <v>315</v>
      </c>
      <c r="D170" s="344" t="s">
        <v>285</v>
      </c>
      <c r="E170" s="344" t="s">
        <v>638</v>
      </c>
      <c r="F170" s="345">
        <v>40862</v>
      </c>
    </row>
    <row r="171" spans="1:6" ht="15" x14ac:dyDescent="0.25">
      <c r="A171" s="344" t="s">
        <v>311</v>
      </c>
      <c r="B171" s="344">
        <v>24185</v>
      </c>
      <c r="C171" s="344" t="s">
        <v>315</v>
      </c>
      <c r="D171" s="344" t="s">
        <v>483</v>
      </c>
      <c r="E171" s="344" t="s">
        <v>625</v>
      </c>
      <c r="F171" s="345">
        <v>40848</v>
      </c>
    </row>
    <row r="172" spans="1:6" ht="15" x14ac:dyDescent="0.25">
      <c r="A172" s="344" t="s">
        <v>311</v>
      </c>
      <c r="B172" s="344">
        <v>24185</v>
      </c>
      <c r="C172" s="344" t="s">
        <v>315</v>
      </c>
      <c r="D172" s="344" t="s">
        <v>441</v>
      </c>
      <c r="E172" s="344" t="s">
        <v>424</v>
      </c>
      <c r="F172" s="345">
        <v>40848</v>
      </c>
    </row>
    <row r="173" spans="1:6" ht="15" x14ac:dyDescent="0.25">
      <c r="A173" s="344" t="s">
        <v>311</v>
      </c>
      <c r="B173" s="344">
        <v>24185</v>
      </c>
      <c r="C173" s="344" t="s">
        <v>315</v>
      </c>
      <c r="D173" s="344" t="s">
        <v>487</v>
      </c>
      <c r="E173" s="344" t="s">
        <v>639</v>
      </c>
      <c r="F173" s="345">
        <v>40848</v>
      </c>
    </row>
    <row r="174" spans="1:6" ht="15" x14ac:dyDescent="0.25">
      <c r="A174" s="344" t="s">
        <v>311</v>
      </c>
      <c r="B174" s="344">
        <v>24185</v>
      </c>
      <c r="C174" s="344" t="s">
        <v>315</v>
      </c>
      <c r="D174" s="344" t="s">
        <v>647</v>
      </c>
      <c r="E174" s="344" t="s">
        <v>648</v>
      </c>
      <c r="F174" s="345">
        <v>40877</v>
      </c>
    </row>
    <row r="175" spans="1:6" ht="15" x14ac:dyDescent="0.25">
      <c r="A175" s="344" t="s">
        <v>311</v>
      </c>
      <c r="B175" s="344">
        <v>24185</v>
      </c>
      <c r="C175" s="344" t="s">
        <v>315</v>
      </c>
      <c r="D175" s="344" t="s">
        <v>634</v>
      </c>
      <c r="E175" s="344" t="s">
        <v>635</v>
      </c>
      <c r="F175" s="345">
        <v>40848</v>
      </c>
    </row>
    <row r="176" spans="1:6" ht="15" x14ac:dyDescent="0.25">
      <c r="A176" s="344" t="s">
        <v>311</v>
      </c>
      <c r="B176" s="344">
        <v>24185</v>
      </c>
      <c r="C176" s="344" t="s">
        <v>315</v>
      </c>
      <c r="D176" s="344" t="s">
        <v>634</v>
      </c>
      <c r="E176" s="344" t="s">
        <v>636</v>
      </c>
      <c r="F176" s="345">
        <v>40848</v>
      </c>
    </row>
    <row r="177" spans="1:6" ht="15" x14ac:dyDescent="0.25">
      <c r="A177" s="344" t="s">
        <v>311</v>
      </c>
      <c r="B177" s="344">
        <v>24185</v>
      </c>
      <c r="C177" s="344" t="s">
        <v>315</v>
      </c>
      <c r="D177" s="344" t="s">
        <v>627</v>
      </c>
      <c r="E177" s="344" t="s">
        <v>628</v>
      </c>
      <c r="F177" s="345">
        <v>40848</v>
      </c>
    </row>
    <row r="178" spans="1:6" ht="15" x14ac:dyDescent="0.25">
      <c r="A178" s="344" t="s">
        <v>311</v>
      </c>
      <c r="B178" s="344">
        <v>24185</v>
      </c>
      <c r="C178" s="344" t="s">
        <v>315</v>
      </c>
      <c r="D178" s="344" t="s">
        <v>630</v>
      </c>
      <c r="E178" s="344" t="s">
        <v>631</v>
      </c>
      <c r="F178" s="345">
        <v>40848</v>
      </c>
    </row>
    <row r="179" spans="1:6" ht="15" x14ac:dyDescent="0.25">
      <c r="A179" s="344" t="s">
        <v>311</v>
      </c>
      <c r="B179" s="344">
        <v>24185</v>
      </c>
      <c r="C179" s="344" t="s">
        <v>315</v>
      </c>
      <c r="D179" s="344" t="s">
        <v>649</v>
      </c>
      <c r="E179" s="344" t="s">
        <v>650</v>
      </c>
      <c r="F179" s="345">
        <v>40848</v>
      </c>
    </row>
    <row r="180" spans="1:6" ht="15" x14ac:dyDescent="0.25">
      <c r="A180" s="344" t="s">
        <v>311</v>
      </c>
      <c r="B180" s="344">
        <v>24185</v>
      </c>
      <c r="C180" s="344" t="s">
        <v>315</v>
      </c>
      <c r="D180" s="344" t="s">
        <v>643</v>
      </c>
      <c r="E180" s="344" t="s">
        <v>644</v>
      </c>
      <c r="F180" s="345">
        <v>40848</v>
      </c>
    </row>
    <row r="181" spans="1:6" ht="15" x14ac:dyDescent="0.25">
      <c r="A181" s="344" t="s">
        <v>311</v>
      </c>
      <c r="B181" s="344">
        <v>24185</v>
      </c>
      <c r="C181" s="344" t="s">
        <v>315</v>
      </c>
      <c r="D181" s="344" t="s">
        <v>528</v>
      </c>
      <c r="E181" s="344" t="s">
        <v>624</v>
      </c>
      <c r="F181" s="345">
        <v>40848</v>
      </c>
    </row>
    <row r="182" spans="1:6" ht="15" x14ac:dyDescent="0.25">
      <c r="A182" s="344" t="s">
        <v>311</v>
      </c>
      <c r="B182" s="344">
        <v>24185</v>
      </c>
      <c r="C182" s="344" t="s">
        <v>315</v>
      </c>
      <c r="D182" s="344" t="s">
        <v>654</v>
      </c>
      <c r="E182" s="344" t="s">
        <v>655</v>
      </c>
      <c r="F182" s="345">
        <v>40862</v>
      </c>
    </row>
    <row r="183" spans="1:6" ht="15" x14ac:dyDescent="0.25">
      <c r="A183" s="344" t="s">
        <v>311</v>
      </c>
      <c r="B183" s="344">
        <v>24185</v>
      </c>
      <c r="C183" s="344" t="s">
        <v>315</v>
      </c>
      <c r="D183" s="344" t="s">
        <v>632</v>
      </c>
      <c r="E183" s="344" t="s">
        <v>633</v>
      </c>
      <c r="F183" s="345">
        <v>40848</v>
      </c>
    </row>
    <row r="184" spans="1:6" ht="15" x14ac:dyDescent="0.25">
      <c r="A184" s="344" t="s">
        <v>311</v>
      </c>
      <c r="B184" s="344">
        <v>24185</v>
      </c>
      <c r="C184" s="344" t="s">
        <v>315</v>
      </c>
      <c r="D184" s="344" t="s">
        <v>622</v>
      </c>
      <c r="E184" s="344" t="s">
        <v>623</v>
      </c>
      <c r="F184" s="345">
        <v>40848</v>
      </c>
    </row>
    <row r="185" spans="1:6" ht="15" x14ac:dyDescent="0.25">
      <c r="A185" s="344" t="s">
        <v>311</v>
      </c>
      <c r="B185" s="344">
        <v>24185</v>
      </c>
      <c r="C185" s="344" t="s">
        <v>315</v>
      </c>
      <c r="D185" s="344" t="s">
        <v>559</v>
      </c>
      <c r="E185" s="344" t="s">
        <v>640</v>
      </c>
      <c r="F185" s="345">
        <v>40848</v>
      </c>
    </row>
    <row r="186" spans="1:6" ht="15" x14ac:dyDescent="0.25">
      <c r="A186" s="344" t="s">
        <v>311</v>
      </c>
      <c r="B186" s="344">
        <v>24185</v>
      </c>
      <c r="C186" s="344" t="s">
        <v>315</v>
      </c>
      <c r="D186" s="344" t="s">
        <v>652</v>
      </c>
      <c r="E186" s="344" t="s">
        <v>653</v>
      </c>
      <c r="F186" s="345">
        <v>40848</v>
      </c>
    </row>
    <row r="187" spans="1:6" ht="15" x14ac:dyDescent="0.25">
      <c r="A187" s="344" t="s">
        <v>311</v>
      </c>
      <c r="B187" s="344">
        <v>24185</v>
      </c>
      <c r="C187" s="344" t="s">
        <v>315</v>
      </c>
      <c r="D187" s="344" t="s">
        <v>550</v>
      </c>
      <c r="E187" s="344" t="s">
        <v>642</v>
      </c>
      <c r="F187" s="345">
        <v>40848</v>
      </c>
    </row>
    <row r="188" spans="1:6" ht="15" x14ac:dyDescent="0.25">
      <c r="A188" s="344" t="s">
        <v>311</v>
      </c>
      <c r="B188" s="344">
        <v>24185</v>
      </c>
      <c r="C188" s="344" t="s">
        <v>315</v>
      </c>
      <c r="D188" s="344" t="s">
        <v>352</v>
      </c>
      <c r="E188" s="344" t="s">
        <v>646</v>
      </c>
      <c r="F188" s="345">
        <v>40848</v>
      </c>
    </row>
    <row r="189" spans="1:6" ht="15" x14ac:dyDescent="0.25">
      <c r="A189" s="344" t="s">
        <v>311</v>
      </c>
      <c r="B189" s="344">
        <v>24185</v>
      </c>
      <c r="C189" s="344" t="s">
        <v>315</v>
      </c>
      <c r="D189" s="344" t="s">
        <v>483</v>
      </c>
      <c r="E189" s="344" t="s">
        <v>621</v>
      </c>
      <c r="F189" s="345">
        <v>40848</v>
      </c>
    </row>
    <row r="190" spans="1:6" ht="15" x14ac:dyDescent="0.25">
      <c r="A190" s="344" t="s">
        <v>311</v>
      </c>
      <c r="B190" s="344">
        <v>24185</v>
      </c>
      <c r="C190" s="344" t="s">
        <v>315</v>
      </c>
      <c r="D190" s="344" t="s">
        <v>381</v>
      </c>
      <c r="E190" s="344" t="s">
        <v>645</v>
      </c>
      <c r="F190" s="345">
        <v>40848</v>
      </c>
    </row>
    <row r="191" spans="1:6" ht="15" x14ac:dyDescent="0.25">
      <c r="A191" s="344" t="s">
        <v>311</v>
      </c>
      <c r="B191" s="344">
        <v>24185</v>
      </c>
      <c r="C191" s="344" t="s">
        <v>315</v>
      </c>
      <c r="D191" s="344" t="s">
        <v>443</v>
      </c>
      <c r="E191" s="344" t="s">
        <v>637</v>
      </c>
      <c r="F191" s="345">
        <v>40848</v>
      </c>
    </row>
    <row r="192" spans="1:6" ht="15" x14ac:dyDescent="0.25">
      <c r="A192" s="344" t="s">
        <v>311</v>
      </c>
      <c r="B192" s="344">
        <v>24705</v>
      </c>
      <c r="C192" s="344" t="s">
        <v>314</v>
      </c>
      <c r="D192" s="344" t="s">
        <v>355</v>
      </c>
      <c r="E192" s="344" t="s">
        <v>641</v>
      </c>
      <c r="F192" s="345">
        <v>40813</v>
      </c>
    </row>
    <row r="193" spans="1:6" ht="15" x14ac:dyDescent="0.25">
      <c r="A193" s="344" t="s">
        <v>311</v>
      </c>
      <c r="B193" s="344">
        <v>25255</v>
      </c>
      <c r="C193" s="344" t="s">
        <v>313</v>
      </c>
      <c r="D193" s="344" t="s">
        <v>479</v>
      </c>
      <c r="E193" s="344" t="s">
        <v>626</v>
      </c>
      <c r="F193" s="345">
        <v>40866</v>
      </c>
    </row>
    <row r="194" spans="1:6" ht="15" x14ac:dyDescent="0.25">
      <c r="A194" s="344" t="s">
        <v>316</v>
      </c>
      <c r="B194" s="344">
        <v>19886</v>
      </c>
      <c r="C194" s="344" t="s">
        <v>323</v>
      </c>
      <c r="D194" s="344" t="s">
        <v>381</v>
      </c>
      <c r="E194" s="344" t="s">
        <v>667</v>
      </c>
      <c r="F194" s="345">
        <v>40852</v>
      </c>
    </row>
    <row r="195" spans="1:6" ht="15" x14ac:dyDescent="0.25">
      <c r="A195" s="344" t="s">
        <v>316</v>
      </c>
      <c r="B195" s="344">
        <v>19886</v>
      </c>
      <c r="C195" s="344" t="s">
        <v>323</v>
      </c>
      <c r="D195" s="344" t="s">
        <v>592</v>
      </c>
      <c r="E195" s="344" t="s">
        <v>656</v>
      </c>
      <c r="F195" s="345">
        <v>40852</v>
      </c>
    </row>
    <row r="196" spans="1:6" ht="15" x14ac:dyDescent="0.25">
      <c r="A196" s="344" t="s">
        <v>316</v>
      </c>
      <c r="B196" s="344">
        <v>23372</v>
      </c>
      <c r="C196" s="344" t="s">
        <v>324</v>
      </c>
      <c r="D196" s="344" t="s">
        <v>395</v>
      </c>
      <c r="E196" s="344" t="s">
        <v>668</v>
      </c>
      <c r="F196" s="345">
        <v>40820</v>
      </c>
    </row>
    <row r="197" spans="1:6" ht="15" x14ac:dyDescent="0.25">
      <c r="A197" s="344" t="s">
        <v>316</v>
      </c>
      <c r="B197" s="344">
        <v>23372</v>
      </c>
      <c r="C197" s="344" t="s">
        <v>324</v>
      </c>
      <c r="D197" s="344" t="s">
        <v>443</v>
      </c>
      <c r="E197" s="344" t="s">
        <v>362</v>
      </c>
      <c r="F197" s="345">
        <v>40790</v>
      </c>
    </row>
    <row r="198" spans="1:6" ht="15" x14ac:dyDescent="0.25">
      <c r="A198" s="344" t="s">
        <v>316</v>
      </c>
      <c r="B198" s="344">
        <v>24720</v>
      </c>
      <c r="C198" s="344" t="s">
        <v>318</v>
      </c>
      <c r="D198" s="344" t="s">
        <v>671</v>
      </c>
      <c r="E198" s="344" t="s">
        <v>498</v>
      </c>
      <c r="F198" s="345">
        <v>40792</v>
      </c>
    </row>
    <row r="199" spans="1:6" ht="15" x14ac:dyDescent="0.25">
      <c r="A199" s="344" t="s">
        <v>316</v>
      </c>
      <c r="B199" s="344">
        <v>24720</v>
      </c>
      <c r="C199" s="344" t="s">
        <v>318</v>
      </c>
      <c r="D199" s="344" t="s">
        <v>355</v>
      </c>
      <c r="E199" s="344" t="s">
        <v>666</v>
      </c>
      <c r="F199" s="345">
        <v>40820</v>
      </c>
    </row>
    <row r="200" spans="1:6" ht="15" x14ac:dyDescent="0.25">
      <c r="A200" s="344" t="s">
        <v>316</v>
      </c>
      <c r="B200" s="344">
        <v>24720</v>
      </c>
      <c r="C200" s="344" t="s">
        <v>318</v>
      </c>
      <c r="D200" s="344" t="s">
        <v>443</v>
      </c>
      <c r="E200" s="344" t="s">
        <v>664</v>
      </c>
      <c r="F200" s="345">
        <v>40801</v>
      </c>
    </row>
    <row r="201" spans="1:6" ht="15" x14ac:dyDescent="0.25">
      <c r="A201" s="344" t="s">
        <v>316</v>
      </c>
      <c r="B201" s="344">
        <v>24720</v>
      </c>
      <c r="C201" s="344" t="s">
        <v>318</v>
      </c>
      <c r="D201" s="344" t="s">
        <v>487</v>
      </c>
      <c r="E201" s="344" t="s">
        <v>504</v>
      </c>
      <c r="F201" s="345">
        <v>40862</v>
      </c>
    </row>
    <row r="202" spans="1:6" ht="15" x14ac:dyDescent="0.25">
      <c r="A202" s="344" t="s">
        <v>316</v>
      </c>
      <c r="B202" s="344">
        <v>24995</v>
      </c>
      <c r="C202" s="344" t="s">
        <v>322</v>
      </c>
      <c r="D202" s="344" t="s">
        <v>352</v>
      </c>
      <c r="E202" s="344" t="s">
        <v>670</v>
      </c>
      <c r="F202" s="345">
        <v>40848</v>
      </c>
    </row>
    <row r="203" spans="1:6" ht="15" x14ac:dyDescent="0.25">
      <c r="A203" s="344" t="s">
        <v>316</v>
      </c>
      <c r="B203" s="344">
        <v>25347</v>
      </c>
      <c r="C203" s="344" t="s">
        <v>321</v>
      </c>
      <c r="D203" s="344" t="s">
        <v>359</v>
      </c>
      <c r="E203" s="344" t="s">
        <v>669</v>
      </c>
      <c r="F203" s="345">
        <v>40817</v>
      </c>
    </row>
    <row r="204" spans="1:6" ht="15" x14ac:dyDescent="0.25">
      <c r="A204" s="344" t="s">
        <v>316</v>
      </c>
      <c r="B204" s="344">
        <v>25379</v>
      </c>
      <c r="C204" s="344" t="s">
        <v>320</v>
      </c>
      <c r="D204" s="344" t="s">
        <v>343</v>
      </c>
      <c r="E204" s="344" t="s">
        <v>661</v>
      </c>
      <c r="F204" s="345">
        <v>40816</v>
      </c>
    </row>
    <row r="205" spans="1:6" ht="15" x14ac:dyDescent="0.25">
      <c r="A205" s="344" t="s">
        <v>316</v>
      </c>
      <c r="B205" s="344">
        <v>25379</v>
      </c>
      <c r="C205" s="344" t="s">
        <v>320</v>
      </c>
      <c r="D205" s="344" t="s">
        <v>657</v>
      </c>
      <c r="E205" s="344" t="s">
        <v>658</v>
      </c>
      <c r="F205" s="345">
        <v>40816</v>
      </c>
    </row>
    <row r="206" spans="1:6" ht="15" x14ac:dyDescent="0.25">
      <c r="A206" s="344" t="s">
        <v>316</v>
      </c>
      <c r="B206" s="344">
        <v>25379</v>
      </c>
      <c r="C206" s="344" t="s">
        <v>320</v>
      </c>
      <c r="D206" s="344" t="s">
        <v>673</v>
      </c>
      <c r="E206" s="344" t="s">
        <v>674</v>
      </c>
      <c r="F206" s="345">
        <v>40795</v>
      </c>
    </row>
    <row r="207" spans="1:6" ht="15" x14ac:dyDescent="0.25">
      <c r="A207" s="344" t="s">
        <v>316</v>
      </c>
      <c r="B207" s="344">
        <v>25637</v>
      </c>
      <c r="C207" s="344" t="s">
        <v>319</v>
      </c>
      <c r="D207" s="344" t="s">
        <v>536</v>
      </c>
      <c r="E207" s="344" t="s">
        <v>672</v>
      </c>
      <c r="F207" s="345">
        <v>40817</v>
      </c>
    </row>
    <row r="208" spans="1:6" ht="15" x14ac:dyDescent="0.25">
      <c r="A208" s="344" t="s">
        <v>316</v>
      </c>
      <c r="B208" s="344">
        <v>25637</v>
      </c>
      <c r="C208" s="344" t="s">
        <v>319</v>
      </c>
      <c r="D208" s="344" t="s">
        <v>662</v>
      </c>
      <c r="E208" s="344" t="s">
        <v>663</v>
      </c>
      <c r="F208" s="345">
        <v>40817</v>
      </c>
    </row>
    <row r="209" spans="1:6" ht="15" x14ac:dyDescent="0.25">
      <c r="A209" s="344" t="s">
        <v>316</v>
      </c>
      <c r="B209" s="344">
        <v>25637</v>
      </c>
      <c r="C209" s="344" t="s">
        <v>319</v>
      </c>
      <c r="D209" s="344" t="s">
        <v>659</v>
      </c>
      <c r="E209" s="344" t="s">
        <v>660</v>
      </c>
      <c r="F209" s="345">
        <v>40817</v>
      </c>
    </row>
    <row r="210" spans="1:6" ht="15" x14ac:dyDescent="0.25">
      <c r="A210" s="344" t="s">
        <v>316</v>
      </c>
      <c r="B210" s="344">
        <v>25637</v>
      </c>
      <c r="C210" s="344" t="s">
        <v>319</v>
      </c>
      <c r="D210" s="344" t="s">
        <v>530</v>
      </c>
      <c r="E210" s="344" t="s">
        <v>665</v>
      </c>
      <c r="F210" s="345">
        <v>40817</v>
      </c>
    </row>
    <row r="211" spans="1:6" ht="15" x14ac:dyDescent="0.25">
      <c r="A211" s="344" t="s">
        <v>325</v>
      </c>
      <c r="B211" s="344">
        <v>24412</v>
      </c>
      <c r="C211" s="344" t="s">
        <v>327</v>
      </c>
      <c r="D211" s="344" t="s">
        <v>680</v>
      </c>
      <c r="E211" s="344" t="s">
        <v>681</v>
      </c>
      <c r="F211" s="345">
        <v>40787</v>
      </c>
    </row>
    <row r="212" spans="1:6" ht="15" x14ac:dyDescent="0.25">
      <c r="A212" s="344" t="s">
        <v>325</v>
      </c>
      <c r="B212" s="344">
        <v>24412</v>
      </c>
      <c r="C212" s="344" t="s">
        <v>327</v>
      </c>
      <c r="D212" s="344" t="s">
        <v>731</v>
      </c>
      <c r="E212" s="344" t="s">
        <v>732</v>
      </c>
      <c r="F212" s="345">
        <v>40787</v>
      </c>
    </row>
    <row r="213" spans="1:6" ht="15" x14ac:dyDescent="0.25">
      <c r="A213" s="344" t="s">
        <v>325</v>
      </c>
      <c r="B213" s="344">
        <v>24412</v>
      </c>
      <c r="C213" s="344" t="s">
        <v>327</v>
      </c>
      <c r="D213" s="344" t="s">
        <v>647</v>
      </c>
      <c r="E213" s="344" t="s">
        <v>729</v>
      </c>
      <c r="F213" s="345">
        <v>40787</v>
      </c>
    </row>
    <row r="214" spans="1:6" ht="15" x14ac:dyDescent="0.25">
      <c r="A214" s="344" t="s">
        <v>325</v>
      </c>
      <c r="B214" s="344">
        <v>24412</v>
      </c>
      <c r="C214" s="344" t="s">
        <v>327</v>
      </c>
      <c r="D214" s="344" t="s">
        <v>713</v>
      </c>
      <c r="E214" s="344" t="s">
        <v>714</v>
      </c>
      <c r="F214" s="345">
        <v>40787</v>
      </c>
    </row>
    <row r="215" spans="1:6" ht="15" x14ac:dyDescent="0.25">
      <c r="A215" s="344" t="s">
        <v>325</v>
      </c>
      <c r="B215" s="344">
        <v>24412</v>
      </c>
      <c r="C215" s="344" t="s">
        <v>327</v>
      </c>
      <c r="D215" s="344" t="s">
        <v>701</v>
      </c>
      <c r="E215" s="344" t="s">
        <v>703</v>
      </c>
      <c r="F215" s="345">
        <v>40787</v>
      </c>
    </row>
    <row r="216" spans="1:6" ht="15" x14ac:dyDescent="0.25">
      <c r="A216" s="344" t="s">
        <v>325</v>
      </c>
      <c r="B216" s="344">
        <v>24412</v>
      </c>
      <c r="C216" s="344" t="s">
        <v>327</v>
      </c>
      <c r="D216" s="344" t="s">
        <v>675</v>
      </c>
      <c r="E216" s="344" t="s">
        <v>676</v>
      </c>
      <c r="F216" s="345">
        <v>40868</v>
      </c>
    </row>
    <row r="217" spans="1:6" ht="15" x14ac:dyDescent="0.25">
      <c r="A217" s="344" t="s">
        <v>325</v>
      </c>
      <c r="B217" s="344">
        <v>24412</v>
      </c>
      <c r="C217" s="344" t="s">
        <v>327</v>
      </c>
      <c r="D217" s="344" t="s">
        <v>688</v>
      </c>
      <c r="E217" s="344" t="s">
        <v>689</v>
      </c>
      <c r="F217" s="345">
        <v>40797</v>
      </c>
    </row>
    <row r="218" spans="1:6" ht="15" x14ac:dyDescent="0.25">
      <c r="A218" s="344" t="s">
        <v>325</v>
      </c>
      <c r="B218" s="344">
        <v>24412</v>
      </c>
      <c r="C218" s="344" t="s">
        <v>327</v>
      </c>
      <c r="D218" s="344" t="s">
        <v>711</v>
      </c>
      <c r="E218" s="344" t="s">
        <v>712</v>
      </c>
      <c r="F218" s="345">
        <v>40787</v>
      </c>
    </row>
    <row r="219" spans="1:6" ht="15" x14ac:dyDescent="0.25">
      <c r="A219" s="344" t="s">
        <v>325</v>
      </c>
      <c r="B219" s="344">
        <v>24412</v>
      </c>
      <c r="C219" s="344" t="s">
        <v>327</v>
      </c>
      <c r="D219" s="344" t="s">
        <v>709</v>
      </c>
      <c r="E219" s="344" t="s">
        <v>710</v>
      </c>
      <c r="F219" s="345">
        <v>40787</v>
      </c>
    </row>
    <row r="220" spans="1:6" ht="15" x14ac:dyDescent="0.25">
      <c r="A220" s="344" t="s">
        <v>325</v>
      </c>
      <c r="B220" s="344">
        <v>24412</v>
      </c>
      <c r="C220" s="344" t="s">
        <v>327</v>
      </c>
      <c r="D220" s="344" t="s">
        <v>696</v>
      </c>
      <c r="E220" s="344" t="s">
        <v>697</v>
      </c>
      <c r="F220" s="345">
        <v>40787</v>
      </c>
    </row>
    <row r="221" spans="1:6" ht="15" x14ac:dyDescent="0.25">
      <c r="A221" s="344" t="s">
        <v>325</v>
      </c>
      <c r="B221" s="344">
        <v>24412</v>
      </c>
      <c r="C221" s="344" t="s">
        <v>327</v>
      </c>
      <c r="D221" s="344" t="s">
        <v>727</v>
      </c>
      <c r="E221" s="344" t="s">
        <v>728</v>
      </c>
      <c r="F221" s="345">
        <v>40787</v>
      </c>
    </row>
    <row r="222" spans="1:6" ht="15" x14ac:dyDescent="0.25">
      <c r="A222" s="344" t="s">
        <v>325</v>
      </c>
      <c r="B222" s="344">
        <v>24412</v>
      </c>
      <c r="C222" s="344" t="s">
        <v>327</v>
      </c>
      <c r="D222" s="344" t="s">
        <v>690</v>
      </c>
      <c r="E222" s="344" t="s">
        <v>691</v>
      </c>
      <c r="F222" s="345">
        <v>40787</v>
      </c>
    </row>
    <row r="223" spans="1:6" ht="15" x14ac:dyDescent="0.25">
      <c r="A223" s="344" t="s">
        <v>325</v>
      </c>
      <c r="B223" s="344">
        <v>24412</v>
      </c>
      <c r="C223" s="344" t="s">
        <v>327</v>
      </c>
      <c r="D223" s="344" t="s">
        <v>675</v>
      </c>
      <c r="E223" s="344" t="s">
        <v>679</v>
      </c>
      <c r="F223" s="345">
        <v>40787</v>
      </c>
    </row>
    <row r="224" spans="1:6" ht="15" x14ac:dyDescent="0.25">
      <c r="A224" s="344" t="s">
        <v>325</v>
      </c>
      <c r="B224" s="344">
        <v>24412</v>
      </c>
      <c r="C224" s="344" t="s">
        <v>327</v>
      </c>
      <c r="D224" s="344" t="s">
        <v>716</v>
      </c>
      <c r="E224" s="344" t="s">
        <v>717</v>
      </c>
      <c r="F224" s="345">
        <v>40797</v>
      </c>
    </row>
    <row r="225" spans="1:6" ht="15" x14ac:dyDescent="0.25">
      <c r="A225" s="344" t="s">
        <v>325</v>
      </c>
      <c r="B225" s="344">
        <v>24412</v>
      </c>
      <c r="C225" s="344" t="s">
        <v>327</v>
      </c>
      <c r="D225" s="344" t="s">
        <v>694</v>
      </c>
      <c r="E225" s="344" t="s">
        <v>695</v>
      </c>
      <c r="F225" s="345">
        <v>40787</v>
      </c>
    </row>
    <row r="226" spans="1:6" ht="15" x14ac:dyDescent="0.25">
      <c r="A226" s="344" t="s">
        <v>325</v>
      </c>
      <c r="B226" s="344">
        <v>24412</v>
      </c>
      <c r="C226" s="344" t="s">
        <v>327</v>
      </c>
      <c r="D226" s="344" t="s">
        <v>684</v>
      </c>
      <c r="E226" s="344" t="s">
        <v>685</v>
      </c>
      <c r="F226" s="345">
        <v>40787</v>
      </c>
    </row>
    <row r="227" spans="1:6" ht="15" x14ac:dyDescent="0.25">
      <c r="A227" s="344" t="s">
        <v>325</v>
      </c>
      <c r="B227" s="344">
        <v>24412</v>
      </c>
      <c r="C227" s="344" t="s">
        <v>327</v>
      </c>
      <c r="D227" s="344" t="s">
        <v>634</v>
      </c>
      <c r="E227" s="344" t="s">
        <v>730</v>
      </c>
      <c r="F227" s="345">
        <v>40787</v>
      </c>
    </row>
    <row r="228" spans="1:6" ht="15" x14ac:dyDescent="0.25">
      <c r="A228" s="344" t="s">
        <v>325</v>
      </c>
      <c r="B228" s="344">
        <v>24412</v>
      </c>
      <c r="C228" s="344" t="s">
        <v>327</v>
      </c>
      <c r="D228" s="344" t="s">
        <v>686</v>
      </c>
      <c r="E228" s="344" t="s">
        <v>687</v>
      </c>
      <c r="F228" s="345">
        <v>40787</v>
      </c>
    </row>
    <row r="229" spans="1:6" ht="15" x14ac:dyDescent="0.25">
      <c r="A229" s="344" t="s">
        <v>325</v>
      </c>
      <c r="B229" s="344">
        <v>24412</v>
      </c>
      <c r="C229" s="344" t="s">
        <v>327</v>
      </c>
      <c r="D229" s="344" t="s">
        <v>704</v>
      </c>
      <c r="E229" s="344" t="s">
        <v>705</v>
      </c>
      <c r="F229" s="345">
        <v>40787</v>
      </c>
    </row>
    <row r="230" spans="1:6" ht="15" x14ac:dyDescent="0.25">
      <c r="A230" s="344" t="s">
        <v>325</v>
      </c>
      <c r="B230" s="344">
        <v>24412</v>
      </c>
      <c r="C230" s="344" t="s">
        <v>327</v>
      </c>
      <c r="D230" s="344" t="s">
        <v>725</v>
      </c>
      <c r="E230" s="344" t="s">
        <v>726</v>
      </c>
      <c r="F230" s="345">
        <v>40787</v>
      </c>
    </row>
    <row r="231" spans="1:6" ht="15" x14ac:dyDescent="0.25">
      <c r="A231" s="344" t="s">
        <v>325</v>
      </c>
      <c r="B231" s="344">
        <v>24412</v>
      </c>
      <c r="C231" s="344" t="s">
        <v>327</v>
      </c>
      <c r="D231" s="344" t="s">
        <v>285</v>
      </c>
      <c r="E231" s="344" t="s">
        <v>724</v>
      </c>
      <c r="F231" s="345">
        <v>40787</v>
      </c>
    </row>
    <row r="232" spans="1:6" ht="15" x14ac:dyDescent="0.25">
      <c r="A232" s="344" t="s">
        <v>325</v>
      </c>
      <c r="B232" s="344">
        <v>24412</v>
      </c>
      <c r="C232" s="344" t="s">
        <v>327</v>
      </c>
      <c r="D232" s="344" t="s">
        <v>701</v>
      </c>
      <c r="E232" s="344" t="s">
        <v>702</v>
      </c>
      <c r="F232" s="345">
        <v>40800</v>
      </c>
    </row>
    <row r="233" spans="1:6" ht="15" x14ac:dyDescent="0.25">
      <c r="A233" s="344" t="s">
        <v>325</v>
      </c>
      <c r="B233" s="344">
        <v>24412</v>
      </c>
      <c r="C233" s="344" t="s">
        <v>327</v>
      </c>
      <c r="D233" s="344" t="s">
        <v>682</v>
      </c>
      <c r="E233" s="344" t="s">
        <v>683</v>
      </c>
      <c r="F233" s="345">
        <v>40787</v>
      </c>
    </row>
    <row r="234" spans="1:6" ht="15" x14ac:dyDescent="0.25">
      <c r="A234" s="344" t="s">
        <v>325</v>
      </c>
      <c r="B234" s="344">
        <v>24412</v>
      </c>
      <c r="C234" s="344" t="s">
        <v>327</v>
      </c>
      <c r="D234" s="344" t="s">
        <v>698</v>
      </c>
      <c r="E234" s="344" t="s">
        <v>700</v>
      </c>
      <c r="F234" s="345">
        <v>40787</v>
      </c>
    </row>
    <row r="235" spans="1:6" ht="15" x14ac:dyDescent="0.25">
      <c r="A235" s="344" t="s">
        <v>325</v>
      </c>
      <c r="B235" s="344">
        <v>24412</v>
      </c>
      <c r="C235" s="344" t="s">
        <v>327</v>
      </c>
      <c r="D235" s="344" t="s">
        <v>698</v>
      </c>
      <c r="E235" s="344" t="s">
        <v>699</v>
      </c>
      <c r="F235" s="345">
        <v>40787</v>
      </c>
    </row>
    <row r="236" spans="1:6" ht="15" x14ac:dyDescent="0.25">
      <c r="A236" s="344" t="s">
        <v>325</v>
      </c>
      <c r="B236" s="344">
        <v>24412</v>
      </c>
      <c r="C236" s="344" t="s">
        <v>327</v>
      </c>
      <c r="D236" s="344" t="s">
        <v>718</v>
      </c>
      <c r="E236" s="344" t="s">
        <v>719</v>
      </c>
      <c r="F236" s="345">
        <v>40842</v>
      </c>
    </row>
    <row r="237" spans="1:6" ht="15" x14ac:dyDescent="0.25">
      <c r="A237" s="344" t="s">
        <v>325</v>
      </c>
      <c r="B237" s="344">
        <v>24412</v>
      </c>
      <c r="C237" s="344" t="s">
        <v>327</v>
      </c>
      <c r="D237" s="344" t="s">
        <v>706</v>
      </c>
      <c r="E237" s="344" t="s">
        <v>707</v>
      </c>
      <c r="F237" s="345">
        <v>40787</v>
      </c>
    </row>
    <row r="238" spans="1:6" ht="15" x14ac:dyDescent="0.25">
      <c r="A238" s="344" t="s">
        <v>325</v>
      </c>
      <c r="B238" s="344">
        <v>24412</v>
      </c>
      <c r="C238" s="344" t="s">
        <v>327</v>
      </c>
      <c r="D238" s="344" t="s">
        <v>285</v>
      </c>
      <c r="E238" s="344" t="s">
        <v>723</v>
      </c>
      <c r="F238" s="345">
        <v>40787</v>
      </c>
    </row>
    <row r="239" spans="1:6" ht="15" x14ac:dyDescent="0.25">
      <c r="A239" s="344" t="s">
        <v>325</v>
      </c>
      <c r="B239" s="344">
        <v>24412</v>
      </c>
      <c r="C239" s="344" t="s">
        <v>327</v>
      </c>
      <c r="D239" s="344" t="s">
        <v>720</v>
      </c>
      <c r="E239" s="344" t="s">
        <v>721</v>
      </c>
      <c r="F239" s="345">
        <v>40787</v>
      </c>
    </row>
    <row r="240" spans="1:6" ht="15" x14ac:dyDescent="0.25">
      <c r="A240" s="344" t="s">
        <v>325</v>
      </c>
      <c r="B240" s="344">
        <v>24412</v>
      </c>
      <c r="C240" s="344" t="s">
        <v>327</v>
      </c>
      <c r="D240" s="344" t="s">
        <v>692</v>
      </c>
      <c r="E240" s="344" t="s">
        <v>693</v>
      </c>
      <c r="F240" s="345">
        <v>40787</v>
      </c>
    </row>
    <row r="241" spans="1:6" ht="15" x14ac:dyDescent="0.25">
      <c r="A241" s="344" t="s">
        <v>325</v>
      </c>
      <c r="B241" s="344">
        <v>24412</v>
      </c>
      <c r="C241" s="344" t="s">
        <v>327</v>
      </c>
      <c r="D241" s="344" t="s">
        <v>285</v>
      </c>
      <c r="E241" s="344" t="s">
        <v>722</v>
      </c>
      <c r="F241" s="345">
        <v>40806</v>
      </c>
    </row>
    <row r="242" spans="1:6" ht="15" x14ac:dyDescent="0.25">
      <c r="A242" s="344" t="s">
        <v>325</v>
      </c>
      <c r="B242" s="344">
        <v>24412</v>
      </c>
      <c r="C242" s="344" t="s">
        <v>327</v>
      </c>
      <c r="D242" s="344" t="s">
        <v>677</v>
      </c>
      <c r="E242" s="344" t="s">
        <v>678</v>
      </c>
      <c r="F242" s="345">
        <v>40787</v>
      </c>
    </row>
    <row r="243" spans="1:6" ht="15" x14ac:dyDescent="0.25">
      <c r="A243" s="344" t="s">
        <v>325</v>
      </c>
      <c r="B243" s="344">
        <v>24412</v>
      </c>
      <c r="C243" s="344" t="s">
        <v>327</v>
      </c>
      <c r="D243" s="344" t="s">
        <v>688</v>
      </c>
      <c r="E243" s="344" t="s">
        <v>715</v>
      </c>
      <c r="F243" s="345">
        <v>40787</v>
      </c>
    </row>
    <row r="244" spans="1:6" ht="15" x14ac:dyDescent="0.25">
      <c r="A244" s="344" t="s">
        <v>325</v>
      </c>
      <c r="B244" s="344">
        <v>24412</v>
      </c>
      <c r="C244" s="344" t="s">
        <v>327</v>
      </c>
      <c r="D244" s="344" t="s">
        <v>733</v>
      </c>
      <c r="E244" s="344" t="s">
        <v>734</v>
      </c>
      <c r="F244" s="345">
        <v>40787</v>
      </c>
    </row>
    <row r="245" spans="1:6" ht="15" x14ac:dyDescent="0.25">
      <c r="A245" s="344" t="s">
        <v>325</v>
      </c>
      <c r="B245" s="344">
        <v>24412</v>
      </c>
      <c r="C245" s="344" t="s">
        <v>327</v>
      </c>
      <c r="D245" s="344" t="s">
        <v>694</v>
      </c>
      <c r="E245" s="344" t="s">
        <v>708</v>
      </c>
      <c r="F245" s="345">
        <v>40787</v>
      </c>
    </row>
    <row r="246" spans="1:6" ht="15" x14ac:dyDescent="0.25">
      <c r="A246" s="344" t="s">
        <v>328</v>
      </c>
      <c r="B246" s="344">
        <v>22558</v>
      </c>
      <c r="C246" s="344" t="s">
        <v>330</v>
      </c>
      <c r="D246" s="344" t="s">
        <v>428</v>
      </c>
      <c r="E246" s="344" t="s">
        <v>737</v>
      </c>
      <c r="F246" s="345">
        <v>40817</v>
      </c>
    </row>
    <row r="247" spans="1:6" ht="15" x14ac:dyDescent="0.25">
      <c r="A247" s="344" t="s">
        <v>328</v>
      </c>
      <c r="B247" s="344">
        <v>25484</v>
      </c>
      <c r="C247" s="344" t="s">
        <v>331</v>
      </c>
      <c r="D247" s="344" t="s">
        <v>735</v>
      </c>
      <c r="E247" s="344" t="s">
        <v>736</v>
      </c>
      <c r="F247" s="345">
        <v>40745</v>
      </c>
    </row>
    <row r="248" spans="1:6" ht="15" x14ac:dyDescent="0.25">
      <c r="A248" s="344" t="s">
        <v>332</v>
      </c>
      <c r="B248" s="344">
        <v>19437</v>
      </c>
      <c r="C248" s="344" t="s">
        <v>334</v>
      </c>
      <c r="D248" s="344" t="s">
        <v>743</v>
      </c>
      <c r="E248" s="344" t="s">
        <v>744</v>
      </c>
      <c r="F248" s="345">
        <v>40848</v>
      </c>
    </row>
    <row r="249" spans="1:6" ht="15" x14ac:dyDescent="0.25">
      <c r="A249" s="344" t="s">
        <v>332</v>
      </c>
      <c r="B249" s="344">
        <v>19437</v>
      </c>
      <c r="C249" s="344" t="s">
        <v>334</v>
      </c>
      <c r="D249" s="344" t="s">
        <v>740</v>
      </c>
      <c r="E249" s="344" t="s">
        <v>741</v>
      </c>
      <c r="F249" s="345">
        <v>40867</v>
      </c>
    </row>
    <row r="250" spans="1:6" ht="15" x14ac:dyDescent="0.25">
      <c r="A250" s="344" t="s">
        <v>332</v>
      </c>
      <c r="B250" s="344">
        <v>19437</v>
      </c>
      <c r="C250" s="344" t="s">
        <v>334</v>
      </c>
      <c r="D250" s="344" t="s">
        <v>738</v>
      </c>
      <c r="E250" s="344" t="s">
        <v>739</v>
      </c>
      <c r="F250" s="345">
        <v>40857</v>
      </c>
    </row>
    <row r="251" spans="1:6" ht="15" x14ac:dyDescent="0.25">
      <c r="A251" s="344" t="s">
        <v>332</v>
      </c>
      <c r="B251" s="344">
        <v>19437</v>
      </c>
      <c r="C251" s="344" t="s">
        <v>334</v>
      </c>
      <c r="D251" s="344" t="s">
        <v>550</v>
      </c>
      <c r="E251" s="344" t="s">
        <v>742</v>
      </c>
      <c r="F251" s="345">
        <v>40825</v>
      </c>
    </row>
    <row r="252" spans="1:6" ht="15" x14ac:dyDescent="0.25">
      <c r="A252" s="344" t="s">
        <v>335</v>
      </c>
      <c r="B252" s="344">
        <v>24362</v>
      </c>
      <c r="C252" s="344" t="s">
        <v>338</v>
      </c>
      <c r="D252" s="344" t="s">
        <v>760</v>
      </c>
      <c r="E252" s="344" t="s">
        <v>761</v>
      </c>
      <c r="F252" s="345">
        <v>40767</v>
      </c>
    </row>
    <row r="253" spans="1:6" ht="15" x14ac:dyDescent="0.25">
      <c r="A253" s="344" t="s">
        <v>335</v>
      </c>
      <c r="B253" s="344">
        <v>24363</v>
      </c>
      <c r="C253" s="344" t="s">
        <v>338</v>
      </c>
      <c r="D253" s="344" t="s">
        <v>381</v>
      </c>
      <c r="E253" s="344" t="s">
        <v>757</v>
      </c>
      <c r="F253" s="345">
        <v>40493</v>
      </c>
    </row>
    <row r="254" spans="1:6" ht="15" x14ac:dyDescent="0.25">
      <c r="A254" s="344" t="s">
        <v>335</v>
      </c>
      <c r="B254" s="344">
        <v>24363</v>
      </c>
      <c r="C254" s="344" t="s">
        <v>338</v>
      </c>
      <c r="D254" s="344" t="s">
        <v>752</v>
      </c>
      <c r="E254" s="344" t="s">
        <v>753</v>
      </c>
      <c r="F254" s="345">
        <v>40770</v>
      </c>
    </row>
    <row r="255" spans="1:6" ht="15" x14ac:dyDescent="0.25">
      <c r="A255" s="344" t="s">
        <v>335</v>
      </c>
      <c r="B255" s="344">
        <v>24424</v>
      </c>
      <c r="C255" s="344" t="s">
        <v>339</v>
      </c>
      <c r="D255" s="344" t="s">
        <v>763</v>
      </c>
      <c r="E255" s="344" t="s">
        <v>764</v>
      </c>
      <c r="F255" s="345">
        <v>40815</v>
      </c>
    </row>
    <row r="256" spans="1:6" ht="15" x14ac:dyDescent="0.25">
      <c r="A256" s="344" t="s">
        <v>335</v>
      </c>
      <c r="B256" s="344">
        <v>24424</v>
      </c>
      <c r="C256" s="344" t="s">
        <v>339</v>
      </c>
      <c r="D256" s="344" t="s">
        <v>748</v>
      </c>
      <c r="E256" s="344" t="s">
        <v>749</v>
      </c>
      <c r="F256" s="345">
        <v>40815</v>
      </c>
    </row>
    <row r="257" spans="1:6" ht="15" x14ac:dyDescent="0.25">
      <c r="A257" s="344" t="s">
        <v>335</v>
      </c>
      <c r="B257" s="344">
        <v>24424</v>
      </c>
      <c r="C257" s="344" t="s">
        <v>339</v>
      </c>
      <c r="D257" s="344" t="s">
        <v>750</v>
      </c>
      <c r="E257" s="344" t="s">
        <v>751</v>
      </c>
      <c r="F257" s="345">
        <v>40815</v>
      </c>
    </row>
    <row r="258" spans="1:6" ht="15" x14ac:dyDescent="0.25">
      <c r="A258" s="344" t="s">
        <v>335</v>
      </c>
      <c r="B258" s="344">
        <v>24424</v>
      </c>
      <c r="C258" s="344" t="s">
        <v>339</v>
      </c>
      <c r="D258" s="344" t="s">
        <v>536</v>
      </c>
      <c r="E258" s="344" t="s">
        <v>383</v>
      </c>
      <c r="F258" s="345">
        <v>40815</v>
      </c>
    </row>
    <row r="259" spans="1:6" ht="15" x14ac:dyDescent="0.25">
      <c r="A259" s="344" t="s">
        <v>335</v>
      </c>
      <c r="B259" s="344">
        <v>24669</v>
      </c>
      <c r="C259" s="344" t="s">
        <v>342</v>
      </c>
      <c r="D259" s="344" t="s">
        <v>472</v>
      </c>
      <c r="E259" s="344" t="s">
        <v>746</v>
      </c>
      <c r="F259" s="345">
        <v>40863</v>
      </c>
    </row>
    <row r="260" spans="1:6" ht="15" x14ac:dyDescent="0.25">
      <c r="A260" s="344" t="s">
        <v>335</v>
      </c>
      <c r="B260" s="344">
        <v>24791</v>
      </c>
      <c r="C260" s="344" t="s">
        <v>340</v>
      </c>
      <c r="D260" s="344" t="s">
        <v>359</v>
      </c>
      <c r="E260" s="344" t="s">
        <v>762</v>
      </c>
      <c r="F260" s="345">
        <v>40849</v>
      </c>
    </row>
    <row r="261" spans="1:6" ht="15" x14ac:dyDescent="0.25">
      <c r="A261" s="344" t="s">
        <v>335</v>
      </c>
      <c r="B261" s="344">
        <v>25043</v>
      </c>
      <c r="C261" s="344" t="s">
        <v>337</v>
      </c>
      <c r="D261" s="344" t="s">
        <v>755</v>
      </c>
      <c r="E261" s="344" t="s">
        <v>756</v>
      </c>
      <c r="F261" s="345">
        <v>40846</v>
      </c>
    </row>
    <row r="262" spans="1:6" ht="15" x14ac:dyDescent="0.25">
      <c r="A262" s="344" t="s">
        <v>335</v>
      </c>
      <c r="B262" s="344">
        <v>25043</v>
      </c>
      <c r="C262" s="344" t="s">
        <v>337</v>
      </c>
      <c r="D262" s="344" t="s">
        <v>483</v>
      </c>
      <c r="E262" s="344" t="s">
        <v>745</v>
      </c>
      <c r="F262" s="345">
        <v>40846</v>
      </c>
    </row>
    <row r="263" spans="1:6" ht="15" x14ac:dyDescent="0.25">
      <c r="A263" s="344" t="s">
        <v>335</v>
      </c>
      <c r="B263" s="344">
        <v>25043</v>
      </c>
      <c r="C263" s="344" t="s">
        <v>337</v>
      </c>
      <c r="D263" s="344" t="s">
        <v>466</v>
      </c>
      <c r="E263" s="344" t="s">
        <v>747</v>
      </c>
      <c r="F263" s="345">
        <v>40846</v>
      </c>
    </row>
    <row r="264" spans="1:6" ht="15" x14ac:dyDescent="0.25">
      <c r="A264" s="344" t="s">
        <v>335</v>
      </c>
      <c r="B264" s="344">
        <v>25043</v>
      </c>
      <c r="C264" s="344" t="s">
        <v>337</v>
      </c>
      <c r="D264" s="344" t="s">
        <v>758</v>
      </c>
      <c r="E264" s="344" t="s">
        <v>759</v>
      </c>
      <c r="F264" s="345">
        <v>40846</v>
      </c>
    </row>
    <row r="265" spans="1:6" ht="15" x14ac:dyDescent="0.25">
      <c r="A265" s="344" t="s">
        <v>335</v>
      </c>
      <c r="B265" s="344">
        <v>25175</v>
      </c>
      <c r="C265" s="344" t="s">
        <v>341</v>
      </c>
      <c r="D265" s="344" t="s">
        <v>414</v>
      </c>
      <c r="E265" s="344" t="s">
        <v>754</v>
      </c>
      <c r="F265" s="345">
        <v>40815</v>
      </c>
    </row>
  </sheetData>
  <sortState ref="A4:G266">
    <sortCondition ref="A4:A266"/>
    <sortCondition ref="B4:B266"/>
    <sortCondition ref="E4:E266"/>
  </sortState>
  <mergeCells count="1">
    <mergeCell ref="A1:F1"/>
  </mergeCells>
  <phoneticPr fontId="0" type="noConversion"/>
  <pageMargins left="0.41" right="0.5" top="0.35" bottom="0.9" header="0.25" footer="0.25"/>
  <pageSetup scale="82" fitToHeight="42" orientation="portrait" horizontalDpi="4294967294" r:id="rId1"/>
  <headerFooter alignWithMargins="0">
    <oddFooter>&amp;RDivision/Bureau: Apprenticeship and Training
Document Name: Monthly Productivity Report
Date Revised: 12/7/2011
Document Owner: Shira Samaniego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6"/>
  <sheetViews>
    <sheetView zoomScaleNormal="100" workbookViewId="0">
      <selection activeCell="B3" sqref="B3"/>
    </sheetView>
  </sheetViews>
  <sheetFormatPr defaultRowHeight="12" x14ac:dyDescent="0.2"/>
  <cols>
    <col min="1" max="1" width="11" style="139" bestFit="1" customWidth="1"/>
    <col min="2" max="2" width="8.7109375" style="139" customWidth="1"/>
    <col min="3" max="3" width="55" style="139" customWidth="1"/>
    <col min="4" max="4" width="7.28515625" style="139" bestFit="1" customWidth="1"/>
    <col min="5" max="5" width="16.85546875" style="139" customWidth="1"/>
    <col min="6" max="16384" width="9.140625" style="139"/>
  </cols>
  <sheetData>
    <row r="1" spans="1:5" x14ac:dyDescent="0.2">
      <c r="A1" s="368" t="s">
        <v>126</v>
      </c>
      <c r="B1" s="368"/>
      <c r="C1" s="368"/>
      <c r="D1" s="368"/>
      <c r="E1" s="368"/>
    </row>
    <row r="2" spans="1:5" x14ac:dyDescent="0.2">
      <c r="A2" s="325" t="s">
        <v>168</v>
      </c>
      <c r="B2" s="325" t="s">
        <v>187</v>
      </c>
      <c r="C2" s="325" t="s">
        <v>124</v>
      </c>
      <c r="D2" s="325" t="s">
        <v>142</v>
      </c>
      <c r="E2" s="325" t="s">
        <v>123</v>
      </c>
    </row>
    <row r="3" spans="1:5" s="327" customFormat="1" ht="15" x14ac:dyDescent="0.25">
      <c r="A3" s="346" t="s">
        <v>328</v>
      </c>
      <c r="B3" s="346">
        <v>25328</v>
      </c>
      <c r="C3" s="346" t="s">
        <v>833</v>
      </c>
      <c r="D3" s="346">
        <v>180</v>
      </c>
      <c r="E3" s="346" t="s">
        <v>766</v>
      </c>
    </row>
    <row r="4" spans="1:5" s="327" customFormat="1" ht="15" x14ac:dyDescent="0.25">
      <c r="A4" s="346" t="s">
        <v>328</v>
      </c>
      <c r="B4" s="346">
        <v>22558</v>
      </c>
      <c r="C4" s="346" t="s">
        <v>330</v>
      </c>
      <c r="D4" s="346">
        <v>56</v>
      </c>
      <c r="E4" s="346" t="s">
        <v>766</v>
      </c>
    </row>
    <row r="5" spans="1:5" s="327" customFormat="1" ht="15" x14ac:dyDescent="0.25">
      <c r="A5" s="346" t="s">
        <v>328</v>
      </c>
      <c r="B5" s="346">
        <v>25281</v>
      </c>
      <c r="C5" s="346" t="s">
        <v>832</v>
      </c>
      <c r="D5" s="346">
        <v>50</v>
      </c>
      <c r="E5" s="346" t="s">
        <v>766</v>
      </c>
    </row>
    <row r="6" spans="1:5" s="327" customFormat="1" ht="15" x14ac:dyDescent="0.25">
      <c r="A6" s="346" t="s">
        <v>328</v>
      </c>
      <c r="B6" s="346">
        <v>23224</v>
      </c>
      <c r="C6" s="346" t="s">
        <v>831</v>
      </c>
      <c r="D6" s="346">
        <v>28</v>
      </c>
      <c r="E6" s="346" t="s">
        <v>766</v>
      </c>
    </row>
    <row r="7" spans="1:5" s="327" customFormat="1" ht="15" x14ac:dyDescent="0.25">
      <c r="A7" s="346" t="s">
        <v>328</v>
      </c>
      <c r="B7" s="346">
        <v>24668</v>
      </c>
      <c r="C7" s="346" t="s">
        <v>808</v>
      </c>
      <c r="D7" s="346">
        <v>25</v>
      </c>
      <c r="E7" s="346" t="s">
        <v>766</v>
      </c>
    </row>
    <row r="8" spans="1:5" s="327" customFormat="1" ht="15" x14ac:dyDescent="0.25">
      <c r="A8" s="346" t="s">
        <v>328</v>
      </c>
      <c r="B8" s="346">
        <v>25708</v>
      </c>
      <c r="C8" s="346" t="s">
        <v>829</v>
      </c>
      <c r="D8" s="346">
        <v>23</v>
      </c>
      <c r="E8" s="346" t="s">
        <v>766</v>
      </c>
    </row>
    <row r="9" spans="1:5" s="327" customFormat="1" ht="15" x14ac:dyDescent="0.25">
      <c r="A9" s="346" t="s">
        <v>328</v>
      </c>
      <c r="B9" s="346">
        <v>25253</v>
      </c>
      <c r="C9" s="346" t="s">
        <v>816</v>
      </c>
      <c r="D9" s="346">
        <v>14</v>
      </c>
      <c r="E9" s="346" t="s">
        <v>766</v>
      </c>
    </row>
    <row r="10" spans="1:5" s="327" customFormat="1" ht="15" x14ac:dyDescent="0.25">
      <c r="A10" s="346" t="s">
        <v>328</v>
      </c>
      <c r="B10" s="346">
        <v>22825</v>
      </c>
      <c r="C10" s="346" t="s">
        <v>825</v>
      </c>
      <c r="D10" s="346">
        <v>14</v>
      </c>
      <c r="E10" s="346" t="s">
        <v>774</v>
      </c>
    </row>
    <row r="11" spans="1:5" s="327" customFormat="1" ht="15" x14ac:dyDescent="0.25">
      <c r="A11" s="346" t="s">
        <v>328</v>
      </c>
      <c r="B11" s="346">
        <v>25303</v>
      </c>
      <c r="C11" s="346" t="s">
        <v>826</v>
      </c>
      <c r="D11" s="346">
        <v>10</v>
      </c>
      <c r="E11" s="346" t="s">
        <v>766</v>
      </c>
    </row>
    <row r="12" spans="1:5" s="327" customFormat="1" ht="15" x14ac:dyDescent="0.25">
      <c r="A12" s="346" t="s">
        <v>328</v>
      </c>
      <c r="B12" s="346">
        <v>20061</v>
      </c>
      <c r="C12" s="346" t="s">
        <v>777</v>
      </c>
      <c r="D12" s="346">
        <v>9</v>
      </c>
      <c r="E12" s="346" t="s">
        <v>778</v>
      </c>
    </row>
    <row r="13" spans="1:5" s="327" customFormat="1" ht="15" x14ac:dyDescent="0.25">
      <c r="A13" s="346" t="s">
        <v>328</v>
      </c>
      <c r="B13" s="346">
        <v>21250</v>
      </c>
      <c r="C13" s="346" t="s">
        <v>820</v>
      </c>
      <c r="D13" s="346">
        <v>9</v>
      </c>
      <c r="E13" s="346" t="s">
        <v>776</v>
      </c>
    </row>
    <row r="14" spans="1:5" s="327" customFormat="1" ht="15" x14ac:dyDescent="0.25">
      <c r="A14" s="346" t="s">
        <v>328</v>
      </c>
      <c r="B14" s="346">
        <v>25661</v>
      </c>
      <c r="C14" s="346" t="s">
        <v>769</v>
      </c>
      <c r="D14" s="346">
        <v>7</v>
      </c>
      <c r="E14" s="346" t="s">
        <v>770</v>
      </c>
    </row>
    <row r="15" spans="1:5" s="327" customFormat="1" ht="15" x14ac:dyDescent="0.25">
      <c r="A15" s="346" t="s">
        <v>328</v>
      </c>
      <c r="B15" s="346">
        <v>20104</v>
      </c>
      <c r="C15" s="346" t="s">
        <v>780</v>
      </c>
      <c r="D15" s="346">
        <v>6</v>
      </c>
      <c r="E15" s="346" t="s">
        <v>781</v>
      </c>
    </row>
    <row r="16" spans="1:5" s="327" customFormat="1" ht="15" x14ac:dyDescent="0.25">
      <c r="A16" s="346" t="s">
        <v>328</v>
      </c>
      <c r="B16" s="346">
        <v>25735</v>
      </c>
      <c r="C16" s="346" t="s">
        <v>7</v>
      </c>
      <c r="D16" s="346">
        <v>6</v>
      </c>
      <c r="E16" s="346" t="s">
        <v>766</v>
      </c>
    </row>
    <row r="17" spans="1:5" s="327" customFormat="1" ht="15" x14ac:dyDescent="0.25">
      <c r="A17" s="346" t="s">
        <v>328</v>
      </c>
      <c r="B17" s="346">
        <v>25673</v>
      </c>
      <c r="C17" s="346" t="s">
        <v>768</v>
      </c>
      <c r="D17" s="346">
        <v>5</v>
      </c>
      <c r="E17" s="346" t="s">
        <v>766</v>
      </c>
    </row>
    <row r="18" spans="1:5" s="327" customFormat="1" ht="15" x14ac:dyDescent="0.25">
      <c r="A18" s="346" t="s">
        <v>328</v>
      </c>
      <c r="B18" s="346">
        <v>24444</v>
      </c>
      <c r="C18" s="346" t="s">
        <v>788</v>
      </c>
      <c r="D18" s="346">
        <v>4</v>
      </c>
      <c r="E18" s="346" t="s">
        <v>772</v>
      </c>
    </row>
    <row r="19" spans="1:5" s="327" customFormat="1" ht="15" x14ac:dyDescent="0.25">
      <c r="A19" s="346" t="s">
        <v>328</v>
      </c>
      <c r="B19" s="346">
        <v>20620</v>
      </c>
      <c r="C19" s="346" t="s">
        <v>791</v>
      </c>
      <c r="D19" s="346">
        <v>4</v>
      </c>
      <c r="E19" s="346" t="s">
        <v>766</v>
      </c>
    </row>
    <row r="20" spans="1:5" s="327" customFormat="1" ht="15" x14ac:dyDescent="0.25">
      <c r="A20" s="346" t="s">
        <v>328</v>
      </c>
      <c r="B20" s="346">
        <v>21585</v>
      </c>
      <c r="C20" s="346" t="s">
        <v>822</v>
      </c>
      <c r="D20" s="346">
        <v>4</v>
      </c>
      <c r="E20" s="346" t="s">
        <v>776</v>
      </c>
    </row>
    <row r="21" spans="1:5" s="327" customFormat="1" ht="15" x14ac:dyDescent="0.25">
      <c r="A21" s="346" t="s">
        <v>328</v>
      </c>
      <c r="B21" s="346">
        <v>25457</v>
      </c>
      <c r="C21" s="346" t="s">
        <v>779</v>
      </c>
      <c r="D21" s="346">
        <v>3</v>
      </c>
      <c r="E21" s="346" t="s">
        <v>766</v>
      </c>
    </row>
    <row r="22" spans="1:5" s="327" customFormat="1" ht="15" x14ac:dyDescent="0.25">
      <c r="A22" s="346" t="s">
        <v>328</v>
      </c>
      <c r="B22" s="346">
        <v>19791</v>
      </c>
      <c r="C22" s="346" t="s">
        <v>793</v>
      </c>
      <c r="D22" s="346">
        <v>3</v>
      </c>
      <c r="E22" s="346" t="s">
        <v>794</v>
      </c>
    </row>
    <row r="23" spans="1:5" s="327" customFormat="1" ht="15" x14ac:dyDescent="0.25">
      <c r="A23" s="346" t="s">
        <v>328</v>
      </c>
      <c r="B23" s="346">
        <v>20006</v>
      </c>
      <c r="C23" s="346" t="s">
        <v>804</v>
      </c>
      <c r="D23" s="346">
        <v>3</v>
      </c>
      <c r="E23" s="346" t="s">
        <v>805</v>
      </c>
    </row>
    <row r="24" spans="1:5" s="327" customFormat="1" ht="15" x14ac:dyDescent="0.25">
      <c r="A24" s="346" t="s">
        <v>328</v>
      </c>
      <c r="B24" s="346">
        <v>22790</v>
      </c>
      <c r="C24" s="346" t="s">
        <v>810</v>
      </c>
      <c r="D24" s="346">
        <v>3</v>
      </c>
      <c r="E24" s="346" t="s">
        <v>770</v>
      </c>
    </row>
    <row r="25" spans="1:5" s="327" customFormat="1" ht="15" x14ac:dyDescent="0.25">
      <c r="A25" s="346" t="s">
        <v>328</v>
      </c>
      <c r="B25" s="346">
        <v>20156</v>
      </c>
      <c r="C25" s="346" t="s">
        <v>828</v>
      </c>
      <c r="D25" s="346">
        <v>3</v>
      </c>
      <c r="E25" s="346" t="s">
        <v>766</v>
      </c>
    </row>
    <row r="26" spans="1:5" s="327" customFormat="1" ht="15" x14ac:dyDescent="0.25">
      <c r="A26" s="346" t="s">
        <v>328</v>
      </c>
      <c r="B26" s="346">
        <v>23620</v>
      </c>
      <c r="C26" s="346" t="s">
        <v>798</v>
      </c>
      <c r="D26" s="346">
        <v>2</v>
      </c>
      <c r="E26" s="346" t="s">
        <v>770</v>
      </c>
    </row>
    <row r="27" spans="1:5" s="327" customFormat="1" ht="15" x14ac:dyDescent="0.25">
      <c r="A27" s="346" t="s">
        <v>328</v>
      </c>
      <c r="B27" s="346">
        <v>23668</v>
      </c>
      <c r="C27" s="346" t="s">
        <v>802</v>
      </c>
      <c r="D27" s="346">
        <v>2</v>
      </c>
      <c r="E27" s="346" t="s">
        <v>784</v>
      </c>
    </row>
    <row r="28" spans="1:5" s="327" customFormat="1" ht="15" x14ac:dyDescent="0.25">
      <c r="A28" s="346" t="s">
        <v>328</v>
      </c>
      <c r="B28" s="346">
        <v>24936</v>
      </c>
      <c r="C28" s="346" t="s">
        <v>818</v>
      </c>
      <c r="D28" s="346">
        <v>2</v>
      </c>
      <c r="E28" s="346" t="s">
        <v>766</v>
      </c>
    </row>
    <row r="29" spans="1:5" s="327" customFormat="1" ht="15" x14ac:dyDescent="0.25">
      <c r="A29" s="346" t="s">
        <v>328</v>
      </c>
      <c r="B29" s="346">
        <v>20228</v>
      </c>
      <c r="C29" s="346" t="s">
        <v>834</v>
      </c>
      <c r="D29" s="346">
        <v>2</v>
      </c>
      <c r="E29" s="346" t="s">
        <v>805</v>
      </c>
    </row>
    <row r="30" spans="1:5" s="327" customFormat="1" ht="15" x14ac:dyDescent="0.25">
      <c r="A30" s="346" t="s">
        <v>328</v>
      </c>
      <c r="B30" s="346">
        <v>25569</v>
      </c>
      <c r="C30" s="346" t="s">
        <v>792</v>
      </c>
      <c r="D30" s="346">
        <v>1</v>
      </c>
      <c r="E30" s="346" t="s">
        <v>774</v>
      </c>
    </row>
    <row r="31" spans="1:5" s="327" customFormat="1" ht="15" x14ac:dyDescent="0.25">
      <c r="A31" s="346" t="s">
        <v>328</v>
      </c>
      <c r="B31" s="346">
        <v>25484</v>
      </c>
      <c r="C31" s="346" t="s">
        <v>331</v>
      </c>
      <c r="D31" s="346">
        <v>1</v>
      </c>
      <c r="E31" s="346" t="s">
        <v>772</v>
      </c>
    </row>
    <row r="32" spans="1:5" s="327" customFormat="1" ht="15" x14ac:dyDescent="0.25">
      <c r="A32" s="346" t="s">
        <v>328</v>
      </c>
      <c r="B32" s="346">
        <v>25725</v>
      </c>
      <c r="C32" s="346" t="s">
        <v>811</v>
      </c>
      <c r="D32" s="346">
        <v>1</v>
      </c>
      <c r="E32" s="346" t="s">
        <v>794</v>
      </c>
    </row>
    <row r="33" spans="1:5" s="327" customFormat="1" ht="15" x14ac:dyDescent="0.25">
      <c r="A33" s="346" t="s">
        <v>328</v>
      </c>
      <c r="B33" s="346">
        <v>19364</v>
      </c>
      <c r="C33" s="346" t="s">
        <v>765</v>
      </c>
      <c r="D33" s="347"/>
      <c r="E33" s="346" t="s">
        <v>766</v>
      </c>
    </row>
    <row r="34" spans="1:5" s="327" customFormat="1" ht="15" x14ac:dyDescent="0.25">
      <c r="A34" s="346" t="s">
        <v>328</v>
      </c>
      <c r="B34" s="346">
        <v>25370</v>
      </c>
      <c r="C34" s="346" t="s">
        <v>767</v>
      </c>
      <c r="D34" s="347"/>
      <c r="E34" s="346" t="s">
        <v>766</v>
      </c>
    </row>
    <row r="35" spans="1:5" s="327" customFormat="1" ht="15" x14ac:dyDescent="0.25">
      <c r="A35" s="346" t="s">
        <v>328</v>
      </c>
      <c r="B35" s="346">
        <v>25444</v>
      </c>
      <c r="C35" s="346" t="s">
        <v>771</v>
      </c>
      <c r="D35" s="347"/>
      <c r="E35" s="346" t="s">
        <v>772</v>
      </c>
    </row>
    <row r="36" spans="1:5" s="327" customFormat="1" ht="15" x14ac:dyDescent="0.25">
      <c r="A36" s="346" t="s">
        <v>328</v>
      </c>
      <c r="B36" s="346">
        <v>20059</v>
      </c>
      <c r="C36" s="346" t="s">
        <v>773</v>
      </c>
      <c r="D36" s="347"/>
      <c r="E36" s="346" t="s">
        <v>774</v>
      </c>
    </row>
    <row r="37" spans="1:5" s="327" customFormat="1" ht="15" x14ac:dyDescent="0.25">
      <c r="A37" s="346" t="s">
        <v>328</v>
      </c>
      <c r="B37" s="346">
        <v>24584</v>
      </c>
      <c r="C37" s="346" t="s">
        <v>775</v>
      </c>
      <c r="D37" s="347"/>
      <c r="E37" s="346" t="s">
        <v>776</v>
      </c>
    </row>
    <row r="38" spans="1:5" s="327" customFormat="1" ht="15" x14ac:dyDescent="0.25">
      <c r="A38" s="346" t="s">
        <v>328</v>
      </c>
      <c r="B38" s="346">
        <v>24785</v>
      </c>
      <c r="C38" s="346" t="s">
        <v>782</v>
      </c>
      <c r="D38" s="347"/>
      <c r="E38" s="346" t="s">
        <v>781</v>
      </c>
    </row>
    <row r="39" spans="1:5" s="327" customFormat="1" ht="15" x14ac:dyDescent="0.25">
      <c r="A39" s="346" t="s">
        <v>328</v>
      </c>
      <c r="B39" s="346">
        <v>23849</v>
      </c>
      <c r="C39" s="346" t="s">
        <v>783</v>
      </c>
      <c r="D39" s="347"/>
      <c r="E39" s="346" t="s">
        <v>784</v>
      </c>
    </row>
    <row r="40" spans="1:5" s="327" customFormat="1" ht="15" x14ac:dyDescent="0.25">
      <c r="A40" s="346" t="s">
        <v>328</v>
      </c>
      <c r="B40" s="346">
        <v>19756</v>
      </c>
      <c r="C40" s="346" t="s">
        <v>785</v>
      </c>
      <c r="D40" s="347"/>
      <c r="E40" s="346" t="s">
        <v>781</v>
      </c>
    </row>
    <row r="41" spans="1:5" s="327" customFormat="1" ht="15" x14ac:dyDescent="0.25">
      <c r="A41" s="346" t="s">
        <v>328</v>
      </c>
      <c r="B41" s="346">
        <v>20108</v>
      </c>
      <c r="C41" s="346" t="s">
        <v>66</v>
      </c>
      <c r="D41" s="347"/>
      <c r="E41" s="346" t="s">
        <v>784</v>
      </c>
    </row>
    <row r="42" spans="1:5" s="327" customFormat="1" ht="15" x14ac:dyDescent="0.25">
      <c r="A42" s="346" t="s">
        <v>328</v>
      </c>
      <c r="B42" s="346">
        <v>24775</v>
      </c>
      <c r="C42" s="346" t="s">
        <v>786</v>
      </c>
      <c r="D42" s="347"/>
      <c r="E42" s="346" t="s">
        <v>770</v>
      </c>
    </row>
    <row r="43" spans="1:5" s="327" customFormat="1" ht="15" x14ac:dyDescent="0.25">
      <c r="A43" s="346" t="s">
        <v>328</v>
      </c>
      <c r="B43" s="346">
        <v>24448</v>
      </c>
      <c r="C43" s="346" t="s">
        <v>787</v>
      </c>
      <c r="D43" s="347"/>
      <c r="E43" s="346" t="s">
        <v>784</v>
      </c>
    </row>
    <row r="44" spans="1:5" s="327" customFormat="1" ht="15" x14ac:dyDescent="0.25">
      <c r="A44" s="346" t="s">
        <v>328</v>
      </c>
      <c r="B44" s="346">
        <v>25376</v>
      </c>
      <c r="C44" s="346" t="s">
        <v>789</v>
      </c>
      <c r="D44" s="347"/>
      <c r="E44" s="346" t="s">
        <v>766</v>
      </c>
    </row>
    <row r="45" spans="1:5" s="327" customFormat="1" ht="15" x14ac:dyDescent="0.25">
      <c r="A45" s="346" t="s">
        <v>328</v>
      </c>
      <c r="B45" s="346">
        <v>25423</v>
      </c>
      <c r="C45" s="346" t="s">
        <v>790</v>
      </c>
      <c r="D45" s="347"/>
      <c r="E45" s="346" t="s">
        <v>770</v>
      </c>
    </row>
    <row r="46" spans="1:5" s="327" customFormat="1" ht="15" x14ac:dyDescent="0.25">
      <c r="A46" s="346" t="s">
        <v>328</v>
      </c>
      <c r="B46" s="346">
        <v>24711</v>
      </c>
      <c r="C46" s="346" t="s">
        <v>795</v>
      </c>
      <c r="D46" s="347"/>
      <c r="E46" s="346" t="s">
        <v>766</v>
      </c>
    </row>
    <row r="47" spans="1:5" s="327" customFormat="1" ht="15" x14ac:dyDescent="0.25">
      <c r="A47" s="346" t="s">
        <v>328</v>
      </c>
      <c r="B47" s="346">
        <v>25617</v>
      </c>
      <c r="C47" s="346" t="s">
        <v>796</v>
      </c>
      <c r="D47" s="347"/>
      <c r="E47" s="346" t="s">
        <v>766</v>
      </c>
    </row>
    <row r="48" spans="1:5" s="327" customFormat="1" ht="15" x14ac:dyDescent="0.25">
      <c r="A48" s="346" t="s">
        <v>328</v>
      </c>
      <c r="B48" s="346">
        <v>25623</v>
      </c>
      <c r="C48" s="346" t="s">
        <v>797</v>
      </c>
      <c r="D48" s="347"/>
      <c r="E48" s="346" t="s">
        <v>772</v>
      </c>
    </row>
    <row r="49" spans="1:5" s="327" customFormat="1" ht="15" x14ac:dyDescent="0.25">
      <c r="A49" s="346" t="s">
        <v>328</v>
      </c>
      <c r="B49" s="346">
        <v>25632</v>
      </c>
      <c r="C49" s="346" t="s">
        <v>799</v>
      </c>
      <c r="D49" s="347"/>
      <c r="E49" s="346" t="s">
        <v>784</v>
      </c>
    </row>
    <row r="50" spans="1:5" s="327" customFormat="1" ht="15" x14ac:dyDescent="0.25">
      <c r="A50" s="346" t="s">
        <v>328</v>
      </c>
      <c r="B50" s="346">
        <v>24606</v>
      </c>
      <c r="C50" s="346" t="s">
        <v>800</v>
      </c>
      <c r="D50" s="347"/>
      <c r="E50" s="346" t="s">
        <v>766</v>
      </c>
    </row>
    <row r="51" spans="1:5" s="327" customFormat="1" ht="15" x14ac:dyDescent="0.25">
      <c r="A51" s="346" t="s">
        <v>328</v>
      </c>
      <c r="B51" s="346">
        <v>23621</v>
      </c>
      <c r="C51" s="346" t="s">
        <v>801</v>
      </c>
      <c r="D51" s="347"/>
      <c r="E51" s="346" t="s">
        <v>770</v>
      </c>
    </row>
    <row r="52" spans="1:5" s="327" customFormat="1" ht="15" x14ac:dyDescent="0.25">
      <c r="A52" s="346" t="s">
        <v>328</v>
      </c>
      <c r="B52" s="346">
        <v>23850</v>
      </c>
      <c r="C52" s="346" t="s">
        <v>787</v>
      </c>
      <c r="D52" s="347"/>
      <c r="E52" s="346" t="s">
        <v>784</v>
      </c>
    </row>
    <row r="53" spans="1:5" s="327" customFormat="1" ht="15" x14ac:dyDescent="0.25">
      <c r="A53" s="346" t="s">
        <v>328</v>
      </c>
      <c r="B53" s="346">
        <v>25077</v>
      </c>
      <c r="C53" s="346" t="s">
        <v>803</v>
      </c>
      <c r="D53" s="347"/>
      <c r="E53" s="346" t="s">
        <v>774</v>
      </c>
    </row>
    <row r="54" spans="1:5" ht="15" x14ac:dyDescent="0.25">
      <c r="A54" s="346" t="s">
        <v>328</v>
      </c>
      <c r="B54" s="346">
        <v>20010</v>
      </c>
      <c r="C54" s="346" t="s">
        <v>806</v>
      </c>
      <c r="D54" s="347"/>
      <c r="E54" s="346" t="s">
        <v>784</v>
      </c>
    </row>
    <row r="55" spans="1:5" ht="15" x14ac:dyDescent="0.25">
      <c r="A55" s="346" t="s">
        <v>328</v>
      </c>
      <c r="B55" s="346">
        <v>25464</v>
      </c>
      <c r="C55" s="346" t="s">
        <v>807</v>
      </c>
      <c r="D55" s="347"/>
      <c r="E55" s="346" t="s">
        <v>770</v>
      </c>
    </row>
    <row r="56" spans="1:5" ht="15" x14ac:dyDescent="0.25">
      <c r="A56" s="346" t="s">
        <v>328</v>
      </c>
      <c r="B56" s="346">
        <v>19693</v>
      </c>
      <c r="C56" s="346" t="s">
        <v>809</v>
      </c>
      <c r="D56" s="347"/>
      <c r="E56" s="346" t="s">
        <v>805</v>
      </c>
    </row>
    <row r="57" spans="1:5" ht="15" x14ac:dyDescent="0.25">
      <c r="A57" s="346" t="s">
        <v>328</v>
      </c>
      <c r="B57" s="346">
        <v>24346</v>
      </c>
      <c r="C57" s="346" t="s">
        <v>812</v>
      </c>
      <c r="D57" s="347"/>
      <c r="E57" s="346" t="s">
        <v>770</v>
      </c>
    </row>
    <row r="58" spans="1:5" ht="15" x14ac:dyDescent="0.25">
      <c r="A58" s="346" t="s">
        <v>328</v>
      </c>
      <c r="B58" s="346">
        <v>25252</v>
      </c>
      <c r="C58" s="346" t="s">
        <v>813</v>
      </c>
      <c r="D58" s="347"/>
      <c r="E58" s="346" t="s">
        <v>766</v>
      </c>
    </row>
    <row r="59" spans="1:5" ht="15" x14ac:dyDescent="0.25">
      <c r="A59" s="346" t="s">
        <v>328</v>
      </c>
      <c r="B59" s="346">
        <v>25362</v>
      </c>
      <c r="C59" s="346" t="s">
        <v>814</v>
      </c>
      <c r="D59" s="347"/>
      <c r="E59" s="346" t="s">
        <v>766</v>
      </c>
    </row>
    <row r="60" spans="1:5" ht="15" x14ac:dyDescent="0.25">
      <c r="A60" s="346" t="s">
        <v>328</v>
      </c>
      <c r="B60" s="346">
        <v>24942</v>
      </c>
      <c r="C60" s="346" t="s">
        <v>815</v>
      </c>
      <c r="D60" s="347"/>
      <c r="E60" s="346" t="s">
        <v>781</v>
      </c>
    </row>
    <row r="61" spans="1:5" ht="15" x14ac:dyDescent="0.25">
      <c r="A61" s="346" t="s">
        <v>328</v>
      </c>
      <c r="B61" s="346">
        <v>21132</v>
      </c>
      <c r="C61" s="346" t="s">
        <v>817</v>
      </c>
      <c r="D61" s="347"/>
      <c r="E61" s="346" t="s">
        <v>772</v>
      </c>
    </row>
    <row r="62" spans="1:5" ht="15" x14ac:dyDescent="0.25">
      <c r="A62" s="346" t="s">
        <v>328</v>
      </c>
      <c r="B62" s="346">
        <v>24018</v>
      </c>
      <c r="C62" s="346" t="s">
        <v>819</v>
      </c>
      <c r="D62" s="347"/>
      <c r="E62" s="346" t="s">
        <v>766</v>
      </c>
    </row>
    <row r="63" spans="1:5" ht="15" x14ac:dyDescent="0.25">
      <c r="A63" s="346" t="s">
        <v>328</v>
      </c>
      <c r="B63" s="346">
        <v>22738</v>
      </c>
      <c r="C63" s="346" t="s">
        <v>821</v>
      </c>
      <c r="D63" s="347"/>
      <c r="E63" s="346" t="s">
        <v>766</v>
      </c>
    </row>
    <row r="64" spans="1:5" ht="15" x14ac:dyDescent="0.25">
      <c r="A64" s="346" t="s">
        <v>328</v>
      </c>
      <c r="B64" s="346">
        <v>25133</v>
      </c>
      <c r="C64" s="346" t="s">
        <v>823</v>
      </c>
      <c r="D64" s="347"/>
      <c r="E64" s="346" t="s">
        <v>766</v>
      </c>
    </row>
    <row r="65" spans="1:5" ht="15" x14ac:dyDescent="0.25">
      <c r="A65" s="346" t="s">
        <v>328</v>
      </c>
      <c r="B65" s="346">
        <v>22068</v>
      </c>
      <c r="C65" s="346" t="s">
        <v>824</v>
      </c>
      <c r="D65" s="347"/>
      <c r="E65" s="346" t="s">
        <v>766</v>
      </c>
    </row>
    <row r="66" spans="1:5" ht="15" x14ac:dyDescent="0.25">
      <c r="A66" s="346" t="s">
        <v>328</v>
      </c>
      <c r="B66" s="346">
        <v>25338</v>
      </c>
      <c r="C66" s="346" t="s">
        <v>827</v>
      </c>
      <c r="D66" s="347"/>
      <c r="E66" s="346" t="s">
        <v>766</v>
      </c>
    </row>
    <row r="67" spans="1:5" ht="15" x14ac:dyDescent="0.25">
      <c r="A67" s="346" t="s">
        <v>328</v>
      </c>
      <c r="B67" s="346">
        <v>24841</v>
      </c>
      <c r="C67" s="346" t="s">
        <v>830</v>
      </c>
      <c r="D67" s="347"/>
      <c r="E67" s="346" t="s">
        <v>776</v>
      </c>
    </row>
    <row r="68" spans="1:5" ht="15" x14ac:dyDescent="0.25">
      <c r="A68" s="346" t="s">
        <v>294</v>
      </c>
      <c r="B68" s="346">
        <v>2687</v>
      </c>
      <c r="C68" s="346" t="s">
        <v>889</v>
      </c>
      <c r="D68" s="346">
        <v>43</v>
      </c>
      <c r="E68" s="346" t="s">
        <v>838</v>
      </c>
    </row>
    <row r="69" spans="1:5" ht="15" x14ac:dyDescent="0.25">
      <c r="A69" s="346" t="s">
        <v>294</v>
      </c>
      <c r="B69" s="346">
        <v>18813</v>
      </c>
      <c r="C69" s="346" t="s">
        <v>866</v>
      </c>
      <c r="D69" s="346">
        <v>25</v>
      </c>
      <c r="E69" s="346" t="s">
        <v>836</v>
      </c>
    </row>
    <row r="70" spans="1:5" ht="15" x14ac:dyDescent="0.25">
      <c r="A70" s="346" t="s">
        <v>294</v>
      </c>
      <c r="B70" s="346">
        <v>19654</v>
      </c>
      <c r="C70" s="346" t="s">
        <v>888</v>
      </c>
      <c r="D70" s="346">
        <v>21</v>
      </c>
      <c r="E70" s="346" t="s">
        <v>838</v>
      </c>
    </row>
    <row r="71" spans="1:5" ht="15" x14ac:dyDescent="0.25">
      <c r="A71" s="346" t="s">
        <v>294</v>
      </c>
      <c r="B71" s="346">
        <v>23700</v>
      </c>
      <c r="C71" s="346" t="s">
        <v>844</v>
      </c>
      <c r="D71" s="346">
        <v>20</v>
      </c>
      <c r="E71" s="346" t="s">
        <v>838</v>
      </c>
    </row>
    <row r="72" spans="1:5" ht="15" x14ac:dyDescent="0.25">
      <c r="A72" s="346" t="s">
        <v>294</v>
      </c>
      <c r="B72" s="346">
        <v>24989</v>
      </c>
      <c r="C72" s="346" t="s">
        <v>849</v>
      </c>
      <c r="D72" s="346">
        <v>17</v>
      </c>
      <c r="E72" s="346" t="s">
        <v>838</v>
      </c>
    </row>
    <row r="73" spans="1:5" ht="15" x14ac:dyDescent="0.25">
      <c r="A73" s="346" t="s">
        <v>294</v>
      </c>
      <c r="B73" s="346">
        <v>25492</v>
      </c>
      <c r="C73" s="346" t="s">
        <v>858</v>
      </c>
      <c r="D73" s="346">
        <v>17</v>
      </c>
      <c r="E73" s="346" t="s">
        <v>846</v>
      </c>
    </row>
    <row r="74" spans="1:5" ht="15" x14ac:dyDescent="0.25">
      <c r="A74" s="346" t="s">
        <v>294</v>
      </c>
      <c r="B74" s="346">
        <v>22889</v>
      </c>
      <c r="C74" s="346" t="s">
        <v>851</v>
      </c>
      <c r="D74" s="346">
        <v>13</v>
      </c>
      <c r="E74" s="346" t="s">
        <v>778</v>
      </c>
    </row>
    <row r="75" spans="1:5" ht="15" x14ac:dyDescent="0.25">
      <c r="A75" s="346" t="s">
        <v>294</v>
      </c>
      <c r="B75" s="346">
        <v>22999</v>
      </c>
      <c r="C75" s="346" t="s">
        <v>853</v>
      </c>
      <c r="D75" s="346">
        <v>7</v>
      </c>
      <c r="E75" s="346" t="s">
        <v>838</v>
      </c>
    </row>
    <row r="76" spans="1:5" ht="15" x14ac:dyDescent="0.25">
      <c r="A76" s="346" t="s">
        <v>294</v>
      </c>
      <c r="B76" s="346">
        <v>22185</v>
      </c>
      <c r="C76" s="346" t="s">
        <v>845</v>
      </c>
      <c r="D76" s="346">
        <v>6</v>
      </c>
      <c r="E76" s="346" t="s">
        <v>846</v>
      </c>
    </row>
    <row r="77" spans="1:5" ht="15" x14ac:dyDescent="0.25">
      <c r="A77" s="346" t="s">
        <v>294</v>
      </c>
      <c r="B77" s="346">
        <v>25704</v>
      </c>
      <c r="C77" s="346" t="s">
        <v>872</v>
      </c>
      <c r="D77" s="346">
        <v>4</v>
      </c>
      <c r="E77" s="346" t="s">
        <v>838</v>
      </c>
    </row>
    <row r="78" spans="1:5" ht="15" x14ac:dyDescent="0.25">
      <c r="A78" s="346" t="s">
        <v>294</v>
      </c>
      <c r="B78" s="346">
        <v>24706</v>
      </c>
      <c r="C78" s="346" t="s">
        <v>299</v>
      </c>
      <c r="D78" s="346">
        <v>4</v>
      </c>
      <c r="E78" s="346" t="s">
        <v>865</v>
      </c>
    </row>
    <row r="79" spans="1:5" ht="15" x14ac:dyDescent="0.25">
      <c r="A79" s="346" t="s">
        <v>294</v>
      </c>
      <c r="B79" s="346">
        <v>19580</v>
      </c>
      <c r="C79" s="346" t="s">
        <v>870</v>
      </c>
      <c r="D79" s="346">
        <v>3</v>
      </c>
      <c r="E79" s="346" t="s">
        <v>846</v>
      </c>
    </row>
    <row r="80" spans="1:5" ht="15" x14ac:dyDescent="0.25">
      <c r="A80" s="346" t="s">
        <v>294</v>
      </c>
      <c r="B80" s="346">
        <v>25539</v>
      </c>
      <c r="C80" s="346" t="s">
        <v>844</v>
      </c>
      <c r="D80" s="346">
        <v>2</v>
      </c>
      <c r="E80" s="346" t="s">
        <v>838</v>
      </c>
    </row>
    <row r="81" spans="1:5" ht="15" x14ac:dyDescent="0.25">
      <c r="A81" s="346" t="s">
        <v>294</v>
      </c>
      <c r="B81" s="346">
        <v>25512</v>
      </c>
      <c r="C81" s="346" t="s">
        <v>857</v>
      </c>
      <c r="D81" s="346">
        <v>2</v>
      </c>
      <c r="E81" s="346" t="s">
        <v>778</v>
      </c>
    </row>
    <row r="82" spans="1:5" ht="15" x14ac:dyDescent="0.25">
      <c r="A82" s="346" t="s">
        <v>294</v>
      </c>
      <c r="B82" s="346">
        <v>24392</v>
      </c>
      <c r="C82" s="346" t="s">
        <v>875</v>
      </c>
      <c r="D82" s="346">
        <v>2</v>
      </c>
      <c r="E82" s="346" t="s">
        <v>838</v>
      </c>
    </row>
    <row r="83" spans="1:5" ht="15" x14ac:dyDescent="0.25">
      <c r="A83" s="346" t="s">
        <v>294</v>
      </c>
      <c r="B83" s="346">
        <v>23510</v>
      </c>
      <c r="C83" s="346" t="s">
        <v>881</v>
      </c>
      <c r="D83" s="346">
        <v>2</v>
      </c>
      <c r="E83" s="346" t="s">
        <v>838</v>
      </c>
    </row>
    <row r="84" spans="1:5" ht="15" x14ac:dyDescent="0.25">
      <c r="A84" s="346" t="s">
        <v>294</v>
      </c>
      <c r="B84" s="346">
        <v>25706</v>
      </c>
      <c r="C84" s="346" t="s">
        <v>892</v>
      </c>
      <c r="D84" s="346">
        <v>2</v>
      </c>
      <c r="E84" s="346" t="s">
        <v>838</v>
      </c>
    </row>
    <row r="85" spans="1:5" ht="15" x14ac:dyDescent="0.25">
      <c r="A85" s="346" t="s">
        <v>294</v>
      </c>
      <c r="B85" s="346">
        <v>23437</v>
      </c>
      <c r="C85" s="346" t="s">
        <v>842</v>
      </c>
      <c r="D85" s="346">
        <v>1</v>
      </c>
      <c r="E85" s="346" t="s">
        <v>841</v>
      </c>
    </row>
    <row r="86" spans="1:5" ht="15" x14ac:dyDescent="0.25">
      <c r="A86" s="346" t="s">
        <v>294</v>
      </c>
      <c r="B86" s="346">
        <v>25076</v>
      </c>
      <c r="C86" s="346" t="s">
        <v>298</v>
      </c>
      <c r="D86" s="346">
        <v>1</v>
      </c>
      <c r="E86" s="346" t="s">
        <v>778</v>
      </c>
    </row>
    <row r="87" spans="1:5" ht="15" x14ac:dyDescent="0.25">
      <c r="A87" s="346" t="s">
        <v>294</v>
      </c>
      <c r="B87" s="346">
        <v>25562</v>
      </c>
      <c r="C87" s="346" t="s">
        <v>847</v>
      </c>
      <c r="D87" s="346">
        <v>1</v>
      </c>
      <c r="E87" s="346" t="s">
        <v>778</v>
      </c>
    </row>
    <row r="88" spans="1:5" ht="15" x14ac:dyDescent="0.25">
      <c r="A88" s="346" t="s">
        <v>294</v>
      </c>
      <c r="B88" s="346">
        <v>25263</v>
      </c>
      <c r="C88" s="346" t="s">
        <v>854</v>
      </c>
      <c r="D88" s="346">
        <v>1</v>
      </c>
      <c r="E88" s="346" t="s">
        <v>836</v>
      </c>
    </row>
    <row r="89" spans="1:5" ht="15" x14ac:dyDescent="0.25">
      <c r="A89" s="346" t="s">
        <v>294</v>
      </c>
      <c r="B89" s="346">
        <v>25403</v>
      </c>
      <c r="C89" s="346" t="s">
        <v>855</v>
      </c>
      <c r="D89" s="346">
        <v>1</v>
      </c>
      <c r="E89" s="346" t="s">
        <v>778</v>
      </c>
    </row>
    <row r="90" spans="1:5" ht="15" x14ac:dyDescent="0.25">
      <c r="A90" s="346" t="s">
        <v>294</v>
      </c>
      <c r="B90" s="346">
        <v>25760</v>
      </c>
      <c r="C90" s="346" t="s">
        <v>274</v>
      </c>
      <c r="D90" s="346">
        <v>1</v>
      </c>
      <c r="E90" s="346" t="s">
        <v>778</v>
      </c>
    </row>
    <row r="91" spans="1:5" ht="15" x14ac:dyDescent="0.25">
      <c r="A91" s="346" t="s">
        <v>294</v>
      </c>
      <c r="B91" s="346">
        <v>25757</v>
      </c>
      <c r="C91" s="346" t="s">
        <v>219</v>
      </c>
      <c r="D91" s="346">
        <v>1</v>
      </c>
      <c r="E91" s="346" t="s">
        <v>838</v>
      </c>
    </row>
    <row r="92" spans="1:5" ht="15" x14ac:dyDescent="0.25">
      <c r="A92" s="346" t="s">
        <v>294</v>
      </c>
      <c r="B92" s="346">
        <v>25717</v>
      </c>
      <c r="C92" s="346" t="s">
        <v>864</v>
      </c>
      <c r="D92" s="346">
        <v>1</v>
      </c>
      <c r="E92" s="346" t="s">
        <v>865</v>
      </c>
    </row>
    <row r="93" spans="1:5" ht="15" x14ac:dyDescent="0.25">
      <c r="A93" s="346" t="s">
        <v>294</v>
      </c>
      <c r="B93" s="346">
        <v>25753</v>
      </c>
      <c r="C93" s="346" t="s">
        <v>216</v>
      </c>
      <c r="D93" s="346">
        <v>1</v>
      </c>
      <c r="E93" s="346" t="s">
        <v>778</v>
      </c>
    </row>
    <row r="94" spans="1:5" ht="15" x14ac:dyDescent="0.25">
      <c r="A94" s="346" t="s">
        <v>294</v>
      </c>
      <c r="B94" s="346">
        <v>25712</v>
      </c>
      <c r="C94" s="346" t="s">
        <v>867</v>
      </c>
      <c r="D94" s="346">
        <v>1</v>
      </c>
      <c r="E94" s="346" t="s">
        <v>778</v>
      </c>
    </row>
    <row r="95" spans="1:5" ht="15" x14ac:dyDescent="0.25">
      <c r="A95" s="346" t="s">
        <v>294</v>
      </c>
      <c r="B95" s="346">
        <v>24594</v>
      </c>
      <c r="C95" s="346" t="s">
        <v>869</v>
      </c>
      <c r="D95" s="346">
        <v>1</v>
      </c>
      <c r="E95" s="346" t="s">
        <v>836</v>
      </c>
    </row>
    <row r="96" spans="1:5" ht="15" x14ac:dyDescent="0.25">
      <c r="A96" s="346" t="s">
        <v>294</v>
      </c>
      <c r="B96" s="346">
        <v>25734</v>
      </c>
      <c r="C96" s="346" t="s">
        <v>271</v>
      </c>
      <c r="D96" s="346">
        <v>1</v>
      </c>
      <c r="E96" s="346" t="s">
        <v>778</v>
      </c>
    </row>
    <row r="97" spans="1:5" ht="15" x14ac:dyDescent="0.25">
      <c r="A97" s="346" t="s">
        <v>294</v>
      </c>
      <c r="B97" s="346">
        <v>25755</v>
      </c>
      <c r="C97" s="346" t="s">
        <v>218</v>
      </c>
      <c r="D97" s="346">
        <v>1</v>
      </c>
      <c r="E97" s="346" t="s">
        <v>778</v>
      </c>
    </row>
    <row r="98" spans="1:5" ht="15" x14ac:dyDescent="0.25">
      <c r="A98" s="346" t="s">
        <v>294</v>
      </c>
      <c r="B98" s="346">
        <v>24400</v>
      </c>
      <c r="C98" s="346" t="s">
        <v>878</v>
      </c>
      <c r="D98" s="346">
        <v>1</v>
      </c>
      <c r="E98" s="346" t="s">
        <v>778</v>
      </c>
    </row>
    <row r="99" spans="1:5" ht="15" x14ac:dyDescent="0.25">
      <c r="A99" s="346" t="s">
        <v>294</v>
      </c>
      <c r="B99" s="346">
        <v>25752</v>
      </c>
      <c r="C99" s="346" t="s">
        <v>215</v>
      </c>
      <c r="D99" s="346">
        <v>1</v>
      </c>
      <c r="E99" s="346" t="s">
        <v>778</v>
      </c>
    </row>
    <row r="100" spans="1:5" ht="15" x14ac:dyDescent="0.25">
      <c r="A100" s="346" t="s">
        <v>294</v>
      </c>
      <c r="B100" s="346">
        <v>25754</v>
      </c>
      <c r="C100" s="346" t="s">
        <v>217</v>
      </c>
      <c r="D100" s="346">
        <v>1</v>
      </c>
      <c r="E100" s="346" t="s">
        <v>778</v>
      </c>
    </row>
    <row r="101" spans="1:5" ht="15" x14ac:dyDescent="0.25">
      <c r="A101" s="346" t="s">
        <v>294</v>
      </c>
      <c r="B101" s="346">
        <v>25703</v>
      </c>
      <c r="C101" s="346" t="s">
        <v>879</v>
      </c>
      <c r="D101" s="346">
        <v>1</v>
      </c>
      <c r="E101" s="346" t="s">
        <v>838</v>
      </c>
    </row>
    <row r="102" spans="1:5" ht="15" x14ac:dyDescent="0.25">
      <c r="A102" s="346" t="s">
        <v>294</v>
      </c>
      <c r="B102" s="346">
        <v>25758</v>
      </c>
      <c r="C102" s="346" t="s">
        <v>273</v>
      </c>
      <c r="D102" s="346">
        <v>1</v>
      </c>
      <c r="E102" s="346" t="s">
        <v>838</v>
      </c>
    </row>
    <row r="103" spans="1:5" ht="15" x14ac:dyDescent="0.25">
      <c r="A103" s="346" t="s">
        <v>294</v>
      </c>
      <c r="B103" s="346">
        <v>25722</v>
      </c>
      <c r="C103" s="346" t="s">
        <v>883</v>
      </c>
      <c r="D103" s="346">
        <v>1</v>
      </c>
      <c r="E103" s="346" t="s">
        <v>778</v>
      </c>
    </row>
    <row r="104" spans="1:5" ht="15" x14ac:dyDescent="0.25">
      <c r="A104" s="346" t="s">
        <v>294</v>
      </c>
      <c r="B104" s="346">
        <v>25629</v>
      </c>
      <c r="C104" s="346" t="s">
        <v>297</v>
      </c>
      <c r="D104" s="346">
        <v>1</v>
      </c>
      <c r="E104" s="346" t="s">
        <v>887</v>
      </c>
    </row>
    <row r="105" spans="1:5" ht="15" x14ac:dyDescent="0.25">
      <c r="A105" s="346" t="s">
        <v>294</v>
      </c>
      <c r="B105" s="346">
        <v>25643</v>
      </c>
      <c r="C105" s="346" t="s">
        <v>296</v>
      </c>
      <c r="D105" s="346">
        <v>1</v>
      </c>
      <c r="E105" s="346" t="s">
        <v>778</v>
      </c>
    </row>
    <row r="106" spans="1:5" ht="15" x14ac:dyDescent="0.25">
      <c r="A106" s="346" t="s">
        <v>294</v>
      </c>
      <c r="B106" s="346">
        <v>25756</v>
      </c>
      <c r="C106" s="346" t="s">
        <v>272</v>
      </c>
      <c r="D106" s="346">
        <v>1</v>
      </c>
      <c r="E106" s="346" t="s">
        <v>778</v>
      </c>
    </row>
    <row r="107" spans="1:5" ht="15" x14ac:dyDescent="0.25">
      <c r="A107" s="346" t="s">
        <v>294</v>
      </c>
      <c r="B107" s="346">
        <v>24773</v>
      </c>
      <c r="C107" s="346" t="s">
        <v>835</v>
      </c>
      <c r="D107" s="347"/>
      <c r="E107" s="346" t="s">
        <v>836</v>
      </c>
    </row>
    <row r="108" spans="1:5" ht="15" x14ac:dyDescent="0.25">
      <c r="A108" s="346" t="s">
        <v>294</v>
      </c>
      <c r="B108" s="346">
        <v>25527</v>
      </c>
      <c r="C108" s="346" t="s">
        <v>837</v>
      </c>
      <c r="D108" s="347"/>
      <c r="E108" s="346" t="s">
        <v>838</v>
      </c>
    </row>
    <row r="109" spans="1:5" ht="15" x14ac:dyDescent="0.25">
      <c r="A109" s="346" t="s">
        <v>294</v>
      </c>
      <c r="B109" s="346">
        <v>24772</v>
      </c>
      <c r="C109" s="346" t="s">
        <v>839</v>
      </c>
      <c r="D109" s="347"/>
      <c r="E109" s="346" t="s">
        <v>836</v>
      </c>
    </row>
    <row r="110" spans="1:5" ht="15" x14ac:dyDescent="0.25">
      <c r="A110" s="346" t="s">
        <v>294</v>
      </c>
      <c r="B110" s="346">
        <v>24804</v>
      </c>
      <c r="C110" s="346" t="s">
        <v>840</v>
      </c>
      <c r="D110" s="347"/>
      <c r="E110" s="346" t="s">
        <v>841</v>
      </c>
    </row>
    <row r="111" spans="1:5" ht="15" x14ac:dyDescent="0.25">
      <c r="A111" s="346" t="s">
        <v>294</v>
      </c>
      <c r="B111" s="346">
        <v>25055</v>
      </c>
      <c r="C111" s="346" t="s">
        <v>843</v>
      </c>
      <c r="D111" s="347"/>
      <c r="E111" s="346" t="s">
        <v>770</v>
      </c>
    </row>
    <row r="112" spans="1:5" ht="15" x14ac:dyDescent="0.25">
      <c r="A112" s="346" t="s">
        <v>294</v>
      </c>
      <c r="B112" s="346">
        <v>24763</v>
      </c>
      <c r="C112" s="346" t="s">
        <v>848</v>
      </c>
      <c r="D112" s="347"/>
      <c r="E112" s="346" t="s">
        <v>846</v>
      </c>
    </row>
    <row r="113" spans="1:5" ht="15" x14ac:dyDescent="0.25">
      <c r="A113" s="346" t="s">
        <v>294</v>
      </c>
      <c r="B113" s="346">
        <v>22882</v>
      </c>
      <c r="C113" s="346" t="s">
        <v>850</v>
      </c>
      <c r="D113" s="347"/>
      <c r="E113" s="346" t="s">
        <v>838</v>
      </c>
    </row>
    <row r="114" spans="1:5" ht="15" x14ac:dyDescent="0.25">
      <c r="A114" s="346" t="s">
        <v>294</v>
      </c>
      <c r="B114" s="346">
        <v>24788</v>
      </c>
      <c r="C114" s="346" t="s">
        <v>852</v>
      </c>
      <c r="D114" s="347"/>
      <c r="E114" s="346" t="s">
        <v>838</v>
      </c>
    </row>
    <row r="115" spans="1:5" ht="15" x14ac:dyDescent="0.25">
      <c r="A115" s="346" t="s">
        <v>294</v>
      </c>
      <c r="B115" s="346">
        <v>25414</v>
      </c>
      <c r="C115" s="346" t="s">
        <v>856</v>
      </c>
      <c r="D115" s="347"/>
      <c r="E115" s="346" t="s">
        <v>838</v>
      </c>
    </row>
    <row r="116" spans="1:5" ht="15" x14ac:dyDescent="0.25">
      <c r="A116" s="346" t="s">
        <v>294</v>
      </c>
      <c r="B116" s="346">
        <v>19990</v>
      </c>
      <c r="C116" s="346" t="s">
        <v>859</v>
      </c>
      <c r="D116" s="347"/>
      <c r="E116" s="346" t="s">
        <v>841</v>
      </c>
    </row>
    <row r="117" spans="1:5" ht="15" x14ac:dyDescent="0.25">
      <c r="A117" s="346" t="s">
        <v>294</v>
      </c>
      <c r="B117" s="346">
        <v>19950</v>
      </c>
      <c r="C117" s="346" t="s">
        <v>860</v>
      </c>
      <c r="D117" s="347"/>
      <c r="E117" s="346" t="s">
        <v>838</v>
      </c>
    </row>
    <row r="118" spans="1:5" ht="15" x14ac:dyDescent="0.25">
      <c r="A118" s="346" t="s">
        <v>294</v>
      </c>
      <c r="B118" s="346">
        <v>24789</v>
      </c>
      <c r="C118" s="346" t="s">
        <v>861</v>
      </c>
      <c r="D118" s="347"/>
      <c r="E118" s="346" t="s">
        <v>838</v>
      </c>
    </row>
    <row r="119" spans="1:5" ht="15" x14ac:dyDescent="0.25">
      <c r="A119" s="346" t="s">
        <v>294</v>
      </c>
      <c r="B119" s="346">
        <v>24963</v>
      </c>
      <c r="C119" s="346" t="s">
        <v>862</v>
      </c>
      <c r="D119" s="347"/>
      <c r="E119" s="346" t="s">
        <v>778</v>
      </c>
    </row>
    <row r="120" spans="1:5" ht="15" x14ac:dyDescent="0.25">
      <c r="A120" s="346" t="s">
        <v>294</v>
      </c>
      <c r="B120" s="346">
        <v>24787</v>
      </c>
      <c r="C120" s="346" t="s">
        <v>863</v>
      </c>
      <c r="D120" s="347"/>
      <c r="E120" s="346" t="s">
        <v>838</v>
      </c>
    </row>
    <row r="121" spans="1:5" ht="15" x14ac:dyDescent="0.25">
      <c r="A121" s="346" t="s">
        <v>294</v>
      </c>
      <c r="B121" s="346">
        <v>25671</v>
      </c>
      <c r="C121" s="346" t="s">
        <v>868</v>
      </c>
      <c r="D121" s="347"/>
      <c r="E121" s="346" t="s">
        <v>836</v>
      </c>
    </row>
    <row r="122" spans="1:5" ht="15" x14ac:dyDescent="0.25">
      <c r="A122" s="346" t="s">
        <v>294</v>
      </c>
      <c r="B122" s="346">
        <v>25724</v>
      </c>
      <c r="C122" s="346" t="s">
        <v>871</v>
      </c>
      <c r="D122" s="347"/>
      <c r="E122" s="346" t="s">
        <v>846</v>
      </c>
    </row>
    <row r="123" spans="1:5" ht="15" x14ac:dyDescent="0.25">
      <c r="A123" s="346" t="s">
        <v>294</v>
      </c>
      <c r="B123" s="346">
        <v>25672</v>
      </c>
      <c r="C123" s="346" t="s">
        <v>873</v>
      </c>
      <c r="D123" s="347"/>
      <c r="E123" s="346" t="s">
        <v>778</v>
      </c>
    </row>
    <row r="124" spans="1:5" ht="15" x14ac:dyDescent="0.25">
      <c r="A124" s="346" t="s">
        <v>294</v>
      </c>
      <c r="B124" s="346">
        <v>24383</v>
      </c>
      <c r="C124" s="346" t="s">
        <v>874</v>
      </c>
      <c r="D124" s="347"/>
      <c r="E124" s="346" t="s">
        <v>838</v>
      </c>
    </row>
    <row r="125" spans="1:5" ht="15" x14ac:dyDescent="0.25">
      <c r="A125" s="346" t="s">
        <v>294</v>
      </c>
      <c r="B125" s="346">
        <v>24486</v>
      </c>
      <c r="C125" s="346" t="s">
        <v>876</v>
      </c>
      <c r="D125" s="347"/>
      <c r="E125" s="346" t="s">
        <v>838</v>
      </c>
    </row>
    <row r="126" spans="1:5" ht="15" x14ac:dyDescent="0.25">
      <c r="A126" s="346" t="s">
        <v>294</v>
      </c>
      <c r="B126" s="346">
        <v>25567</v>
      </c>
      <c r="C126" s="346" t="s">
        <v>877</v>
      </c>
      <c r="D126" s="347"/>
      <c r="E126" s="346" t="s">
        <v>778</v>
      </c>
    </row>
    <row r="127" spans="1:5" ht="15" x14ac:dyDescent="0.25">
      <c r="A127" s="346" t="s">
        <v>294</v>
      </c>
      <c r="B127" s="346">
        <v>25620</v>
      </c>
      <c r="C127" s="346" t="s">
        <v>880</v>
      </c>
      <c r="D127" s="347"/>
      <c r="E127" s="346" t="s">
        <v>838</v>
      </c>
    </row>
    <row r="128" spans="1:5" ht="15" x14ac:dyDescent="0.25">
      <c r="A128" s="346" t="s">
        <v>294</v>
      </c>
      <c r="B128" s="346">
        <v>25616</v>
      </c>
      <c r="C128" s="346" t="s">
        <v>882</v>
      </c>
      <c r="D128" s="347"/>
      <c r="E128" s="346" t="s">
        <v>778</v>
      </c>
    </row>
    <row r="129" spans="1:5" ht="15" x14ac:dyDescent="0.25">
      <c r="A129" s="346" t="s">
        <v>294</v>
      </c>
      <c r="B129" s="346">
        <v>25619</v>
      </c>
      <c r="C129" s="346" t="s">
        <v>884</v>
      </c>
      <c r="D129" s="347"/>
      <c r="E129" s="346" t="s">
        <v>838</v>
      </c>
    </row>
    <row r="130" spans="1:5" ht="15" x14ac:dyDescent="0.25">
      <c r="A130" s="346" t="s">
        <v>294</v>
      </c>
      <c r="B130" s="346">
        <v>25628</v>
      </c>
      <c r="C130" s="346" t="s">
        <v>885</v>
      </c>
      <c r="D130" s="347"/>
      <c r="E130" s="346" t="s">
        <v>838</v>
      </c>
    </row>
    <row r="131" spans="1:5" ht="15" x14ac:dyDescent="0.25">
      <c r="A131" s="346" t="s">
        <v>294</v>
      </c>
      <c r="B131" s="346">
        <v>25721</v>
      </c>
      <c r="C131" s="346" t="s">
        <v>886</v>
      </c>
      <c r="D131" s="347"/>
      <c r="E131" s="346" t="s">
        <v>778</v>
      </c>
    </row>
    <row r="132" spans="1:5" ht="15" x14ac:dyDescent="0.25">
      <c r="A132" s="346" t="s">
        <v>294</v>
      </c>
      <c r="B132" s="346">
        <v>25713</v>
      </c>
      <c r="C132" s="346" t="s">
        <v>890</v>
      </c>
      <c r="D132" s="347"/>
      <c r="E132" s="346" t="s">
        <v>778</v>
      </c>
    </row>
    <row r="133" spans="1:5" ht="15" x14ac:dyDescent="0.25">
      <c r="A133" s="346" t="s">
        <v>294</v>
      </c>
      <c r="B133" s="346">
        <v>25645</v>
      </c>
      <c r="C133" s="346" t="s">
        <v>891</v>
      </c>
      <c r="D133" s="347"/>
      <c r="E133" s="346" t="s">
        <v>778</v>
      </c>
    </row>
    <row r="134" spans="1:5" ht="15" x14ac:dyDescent="0.25">
      <c r="A134" s="346" t="s">
        <v>332</v>
      </c>
      <c r="B134" s="346">
        <v>19437</v>
      </c>
      <c r="C134" s="346" t="s">
        <v>334</v>
      </c>
      <c r="D134" s="346">
        <v>132</v>
      </c>
      <c r="E134" s="346" t="s">
        <v>908</v>
      </c>
    </row>
    <row r="135" spans="1:5" ht="15" x14ac:dyDescent="0.25">
      <c r="A135" s="346" t="s">
        <v>332</v>
      </c>
      <c r="B135" s="346">
        <v>20041</v>
      </c>
      <c r="C135" s="346" t="s">
        <v>910</v>
      </c>
      <c r="D135" s="346">
        <v>41</v>
      </c>
      <c r="E135" s="346" t="s">
        <v>897</v>
      </c>
    </row>
    <row r="136" spans="1:5" ht="15" x14ac:dyDescent="0.25">
      <c r="A136" s="346" t="s">
        <v>332</v>
      </c>
      <c r="B136" s="346">
        <v>25514</v>
      </c>
      <c r="C136" s="346" t="s">
        <v>923</v>
      </c>
      <c r="D136" s="346">
        <v>22</v>
      </c>
      <c r="E136" s="346" t="s">
        <v>896</v>
      </c>
    </row>
    <row r="137" spans="1:5" ht="15" x14ac:dyDescent="0.25">
      <c r="A137" s="346" t="s">
        <v>332</v>
      </c>
      <c r="B137" s="346">
        <v>20571</v>
      </c>
      <c r="C137" s="346" t="s">
        <v>911</v>
      </c>
      <c r="D137" s="346">
        <v>17</v>
      </c>
      <c r="E137" s="346" t="s">
        <v>900</v>
      </c>
    </row>
    <row r="138" spans="1:5" ht="15" x14ac:dyDescent="0.25">
      <c r="A138" s="346" t="s">
        <v>332</v>
      </c>
      <c r="B138" s="346">
        <v>23355</v>
      </c>
      <c r="C138" s="346" t="s">
        <v>334</v>
      </c>
      <c r="D138" s="346">
        <v>16</v>
      </c>
      <c r="E138" s="346" t="s">
        <v>908</v>
      </c>
    </row>
    <row r="139" spans="1:5" ht="15" x14ac:dyDescent="0.25">
      <c r="A139" s="346" t="s">
        <v>332</v>
      </c>
      <c r="B139" s="346">
        <v>25727</v>
      </c>
      <c r="C139" s="346" t="s">
        <v>197</v>
      </c>
      <c r="D139" s="346">
        <v>15</v>
      </c>
      <c r="E139" s="346" t="s">
        <v>897</v>
      </c>
    </row>
    <row r="140" spans="1:5" ht="15" x14ac:dyDescent="0.25">
      <c r="A140" s="346" t="s">
        <v>332</v>
      </c>
      <c r="B140" s="346">
        <v>25107</v>
      </c>
      <c r="C140" s="346" t="s">
        <v>135</v>
      </c>
      <c r="D140" s="346">
        <v>8</v>
      </c>
      <c r="E140" s="346" t="s">
        <v>897</v>
      </c>
    </row>
    <row r="141" spans="1:5" ht="15" x14ac:dyDescent="0.25">
      <c r="A141" s="346" t="s">
        <v>332</v>
      </c>
      <c r="B141" s="346">
        <v>19789</v>
      </c>
      <c r="C141" s="346" t="s">
        <v>926</v>
      </c>
      <c r="D141" s="346">
        <v>8</v>
      </c>
      <c r="E141" s="346" t="s">
        <v>897</v>
      </c>
    </row>
    <row r="142" spans="1:5" ht="15" x14ac:dyDescent="0.25">
      <c r="A142" s="346" t="s">
        <v>332</v>
      </c>
      <c r="B142" s="346">
        <v>22479</v>
      </c>
      <c r="C142" s="346" t="s">
        <v>918</v>
      </c>
      <c r="D142" s="346">
        <v>6</v>
      </c>
      <c r="E142" s="346" t="s">
        <v>919</v>
      </c>
    </row>
    <row r="143" spans="1:5" ht="15" x14ac:dyDescent="0.25">
      <c r="A143" s="346" t="s">
        <v>332</v>
      </c>
      <c r="B143" s="346">
        <v>25342</v>
      </c>
      <c r="C143" s="346" t="s">
        <v>902</v>
      </c>
      <c r="D143" s="346">
        <v>5</v>
      </c>
      <c r="E143" s="346" t="s">
        <v>900</v>
      </c>
    </row>
    <row r="144" spans="1:5" ht="15" x14ac:dyDescent="0.25">
      <c r="A144" s="346" t="s">
        <v>332</v>
      </c>
      <c r="B144" s="346">
        <v>25732</v>
      </c>
      <c r="C144" s="346" t="s">
        <v>204</v>
      </c>
      <c r="D144" s="346">
        <v>3</v>
      </c>
      <c r="E144" s="346" t="s">
        <v>906</v>
      </c>
    </row>
    <row r="145" spans="1:5" ht="15" x14ac:dyDescent="0.25">
      <c r="A145" s="346" t="s">
        <v>332</v>
      </c>
      <c r="B145" s="346">
        <v>24851</v>
      </c>
      <c r="C145" s="346" t="s">
        <v>910</v>
      </c>
      <c r="D145" s="346">
        <v>3</v>
      </c>
      <c r="E145" s="346" t="s">
        <v>897</v>
      </c>
    </row>
    <row r="146" spans="1:5" ht="15" x14ac:dyDescent="0.25">
      <c r="A146" s="346" t="s">
        <v>332</v>
      </c>
      <c r="B146" s="346">
        <v>24768</v>
      </c>
      <c r="C146" s="346" t="s">
        <v>924</v>
      </c>
      <c r="D146" s="346">
        <v>3</v>
      </c>
      <c r="E146" s="346" t="s">
        <v>900</v>
      </c>
    </row>
    <row r="147" spans="1:5" ht="15" x14ac:dyDescent="0.25">
      <c r="A147" s="346" t="s">
        <v>332</v>
      </c>
      <c r="B147" s="346">
        <v>25737</v>
      </c>
      <c r="C147" s="346" t="s">
        <v>210</v>
      </c>
      <c r="D147" s="346">
        <v>2</v>
      </c>
      <c r="E147" s="346" t="s">
        <v>907</v>
      </c>
    </row>
    <row r="148" spans="1:5" ht="15" x14ac:dyDescent="0.25">
      <c r="A148" s="346" t="s">
        <v>332</v>
      </c>
      <c r="B148" s="346">
        <v>25641</v>
      </c>
      <c r="C148" s="346" t="s">
        <v>922</v>
      </c>
      <c r="D148" s="346">
        <v>2</v>
      </c>
      <c r="E148" s="346" t="s">
        <v>914</v>
      </c>
    </row>
    <row r="149" spans="1:5" ht="15" x14ac:dyDescent="0.25">
      <c r="A149" s="346" t="s">
        <v>332</v>
      </c>
      <c r="B149" s="346">
        <v>23492</v>
      </c>
      <c r="C149" s="346" t="s">
        <v>925</v>
      </c>
      <c r="D149" s="346">
        <v>2</v>
      </c>
      <c r="E149" s="346" t="s">
        <v>908</v>
      </c>
    </row>
    <row r="150" spans="1:5" ht="15" x14ac:dyDescent="0.25">
      <c r="A150" s="346" t="s">
        <v>332</v>
      </c>
      <c r="B150" s="346">
        <v>20392</v>
      </c>
      <c r="C150" s="346" t="s">
        <v>898</v>
      </c>
      <c r="D150" s="346">
        <v>1</v>
      </c>
      <c r="E150" s="346" t="s">
        <v>897</v>
      </c>
    </row>
    <row r="151" spans="1:5" ht="15" x14ac:dyDescent="0.25">
      <c r="A151" s="346" t="s">
        <v>332</v>
      </c>
      <c r="B151" s="346">
        <v>25714</v>
      </c>
      <c r="C151" s="346" t="s">
        <v>912</v>
      </c>
      <c r="D151" s="346">
        <v>1</v>
      </c>
      <c r="E151" s="346" t="s">
        <v>905</v>
      </c>
    </row>
    <row r="152" spans="1:5" ht="15" x14ac:dyDescent="0.25">
      <c r="A152" s="346" t="s">
        <v>332</v>
      </c>
      <c r="B152" s="346">
        <v>25509</v>
      </c>
      <c r="C152" s="346" t="s">
        <v>916</v>
      </c>
      <c r="D152" s="346">
        <v>1</v>
      </c>
      <c r="E152" s="346" t="s">
        <v>905</v>
      </c>
    </row>
    <row r="153" spans="1:5" ht="15" x14ac:dyDescent="0.25">
      <c r="A153" s="346" t="s">
        <v>332</v>
      </c>
      <c r="B153" s="346">
        <v>25046</v>
      </c>
      <c r="C153" s="346" t="s">
        <v>937</v>
      </c>
      <c r="D153" s="346">
        <v>1</v>
      </c>
      <c r="E153" s="346" t="s">
        <v>933</v>
      </c>
    </row>
    <row r="154" spans="1:5" ht="15" x14ac:dyDescent="0.25">
      <c r="A154" s="346" t="s">
        <v>332</v>
      </c>
      <c r="B154" s="346">
        <v>23435</v>
      </c>
      <c r="C154" s="346" t="s">
        <v>893</v>
      </c>
      <c r="D154" s="347"/>
      <c r="E154" s="346" t="s">
        <v>894</v>
      </c>
    </row>
    <row r="155" spans="1:5" ht="15" x14ac:dyDescent="0.25">
      <c r="A155" s="346" t="s">
        <v>332</v>
      </c>
      <c r="B155" s="346">
        <v>24910</v>
      </c>
      <c r="C155" s="346" t="s">
        <v>895</v>
      </c>
      <c r="D155" s="347"/>
      <c r="E155" s="346" t="s">
        <v>896</v>
      </c>
    </row>
    <row r="156" spans="1:5" ht="15" x14ac:dyDescent="0.25">
      <c r="A156" s="346" t="s">
        <v>332</v>
      </c>
      <c r="B156" s="346">
        <v>25374</v>
      </c>
      <c r="C156" s="346" t="s">
        <v>204</v>
      </c>
      <c r="D156" s="347"/>
      <c r="E156" s="346" t="s">
        <v>897</v>
      </c>
    </row>
    <row r="157" spans="1:5" ht="15" x14ac:dyDescent="0.25">
      <c r="A157" s="346" t="s">
        <v>332</v>
      </c>
      <c r="B157" s="346">
        <v>25014</v>
      </c>
      <c r="C157" s="346" t="s">
        <v>899</v>
      </c>
      <c r="D157" s="347"/>
      <c r="E157" s="346" t="s">
        <v>900</v>
      </c>
    </row>
    <row r="158" spans="1:5" ht="15" x14ac:dyDescent="0.25">
      <c r="A158" s="346" t="s">
        <v>332</v>
      </c>
      <c r="B158" s="346">
        <v>25010</v>
      </c>
      <c r="C158" s="346" t="s">
        <v>901</v>
      </c>
      <c r="D158" s="347"/>
      <c r="E158" s="346" t="s">
        <v>900</v>
      </c>
    </row>
    <row r="159" spans="1:5" ht="15" x14ac:dyDescent="0.25">
      <c r="A159" s="346" t="s">
        <v>332</v>
      </c>
      <c r="B159" s="346">
        <v>24254</v>
      </c>
      <c r="C159" s="346" t="s">
        <v>903</v>
      </c>
      <c r="D159" s="347"/>
      <c r="E159" s="346" t="s">
        <v>897</v>
      </c>
    </row>
    <row r="160" spans="1:5" ht="15" x14ac:dyDescent="0.25">
      <c r="A160" s="346" t="s">
        <v>332</v>
      </c>
      <c r="B160" s="346">
        <v>23242</v>
      </c>
      <c r="C160" s="346" t="s">
        <v>904</v>
      </c>
      <c r="D160" s="347"/>
      <c r="E160" s="346" t="s">
        <v>905</v>
      </c>
    </row>
    <row r="161" spans="1:5" ht="15" x14ac:dyDescent="0.25">
      <c r="A161" s="346" t="s">
        <v>332</v>
      </c>
      <c r="B161" s="346">
        <v>24987</v>
      </c>
      <c r="C161" s="346" t="s">
        <v>909</v>
      </c>
      <c r="D161" s="347"/>
      <c r="E161" s="346" t="s">
        <v>897</v>
      </c>
    </row>
    <row r="162" spans="1:5" ht="15" x14ac:dyDescent="0.25">
      <c r="A162" s="346" t="s">
        <v>332</v>
      </c>
      <c r="B162" s="346">
        <v>24783</v>
      </c>
      <c r="C162" s="346" t="s">
        <v>913</v>
      </c>
      <c r="D162" s="347"/>
      <c r="E162" s="346" t="s">
        <v>914</v>
      </c>
    </row>
    <row r="163" spans="1:5" ht="15" x14ac:dyDescent="0.25">
      <c r="A163" s="346" t="s">
        <v>332</v>
      </c>
      <c r="B163" s="346">
        <v>25593</v>
      </c>
      <c r="C163" s="346" t="s">
        <v>915</v>
      </c>
      <c r="D163" s="347"/>
      <c r="E163" s="346" t="s">
        <v>900</v>
      </c>
    </row>
    <row r="164" spans="1:5" ht="15" x14ac:dyDescent="0.25">
      <c r="A164" s="346" t="s">
        <v>332</v>
      </c>
      <c r="B164" s="346">
        <v>25465</v>
      </c>
      <c r="C164" s="346" t="s">
        <v>916</v>
      </c>
      <c r="D164" s="347"/>
      <c r="E164" s="346" t="s">
        <v>905</v>
      </c>
    </row>
    <row r="165" spans="1:5" ht="15" x14ac:dyDescent="0.25">
      <c r="A165" s="346" t="s">
        <v>332</v>
      </c>
      <c r="B165" s="346">
        <v>25477</v>
      </c>
      <c r="C165" s="346" t="s">
        <v>917</v>
      </c>
      <c r="D165" s="347"/>
      <c r="E165" s="346" t="s">
        <v>897</v>
      </c>
    </row>
    <row r="166" spans="1:5" ht="15" x14ac:dyDescent="0.25">
      <c r="A166" s="346" t="s">
        <v>332</v>
      </c>
      <c r="B166" s="346">
        <v>25478</v>
      </c>
      <c r="C166" s="346" t="s">
        <v>917</v>
      </c>
      <c r="D166" s="347"/>
      <c r="E166" s="346" t="s">
        <v>897</v>
      </c>
    </row>
    <row r="167" spans="1:5" ht="15" x14ac:dyDescent="0.25">
      <c r="A167" s="346" t="s">
        <v>332</v>
      </c>
      <c r="B167" s="346">
        <v>25479</v>
      </c>
      <c r="C167" s="346" t="s">
        <v>917</v>
      </c>
      <c r="D167" s="347"/>
      <c r="E167" s="346" t="s">
        <v>897</v>
      </c>
    </row>
    <row r="168" spans="1:5" ht="15" x14ac:dyDescent="0.25">
      <c r="A168" s="346" t="s">
        <v>332</v>
      </c>
      <c r="B168" s="346">
        <v>24685</v>
      </c>
      <c r="C168" s="346" t="s">
        <v>920</v>
      </c>
      <c r="D168" s="347"/>
      <c r="E168" s="346" t="s">
        <v>921</v>
      </c>
    </row>
    <row r="169" spans="1:5" ht="15" x14ac:dyDescent="0.25">
      <c r="A169" s="346" t="s">
        <v>332</v>
      </c>
      <c r="B169" s="346">
        <v>24675</v>
      </c>
      <c r="C169" s="346" t="s">
        <v>205</v>
      </c>
      <c r="D169" s="347"/>
      <c r="E169" s="346" t="s">
        <v>927</v>
      </c>
    </row>
    <row r="170" spans="1:5" ht="15" x14ac:dyDescent="0.25">
      <c r="A170" s="346" t="s">
        <v>332</v>
      </c>
      <c r="B170" s="346">
        <v>24797</v>
      </c>
      <c r="C170" s="346" t="s">
        <v>928</v>
      </c>
      <c r="D170" s="347"/>
      <c r="E170" s="346" t="s">
        <v>905</v>
      </c>
    </row>
    <row r="171" spans="1:5" ht="15" x14ac:dyDescent="0.25">
      <c r="A171" s="346" t="s">
        <v>332</v>
      </c>
      <c r="B171" s="346">
        <v>25382</v>
      </c>
      <c r="C171" s="346" t="s">
        <v>205</v>
      </c>
      <c r="D171" s="347"/>
      <c r="E171" s="346" t="s">
        <v>914</v>
      </c>
    </row>
    <row r="172" spans="1:5" ht="15" x14ac:dyDescent="0.25">
      <c r="A172" s="346" t="s">
        <v>332</v>
      </c>
      <c r="B172" s="346">
        <v>25383</v>
      </c>
      <c r="C172" s="346" t="s">
        <v>205</v>
      </c>
      <c r="D172" s="347"/>
      <c r="E172" s="346" t="s">
        <v>897</v>
      </c>
    </row>
    <row r="173" spans="1:5" ht="15" x14ac:dyDescent="0.25">
      <c r="A173" s="346" t="s">
        <v>332</v>
      </c>
      <c r="B173" s="346">
        <v>25387</v>
      </c>
      <c r="C173" s="346" t="s">
        <v>929</v>
      </c>
      <c r="D173" s="347"/>
      <c r="E173" s="346" t="s">
        <v>919</v>
      </c>
    </row>
    <row r="174" spans="1:5" ht="15" x14ac:dyDescent="0.25">
      <c r="A174" s="346" t="s">
        <v>332</v>
      </c>
      <c r="B174" s="346">
        <v>25388</v>
      </c>
      <c r="C174" s="346" t="s">
        <v>930</v>
      </c>
      <c r="D174" s="347"/>
      <c r="E174" s="346" t="s">
        <v>900</v>
      </c>
    </row>
    <row r="175" spans="1:5" ht="15" x14ac:dyDescent="0.25">
      <c r="A175" s="346" t="s">
        <v>332</v>
      </c>
      <c r="B175" s="346">
        <v>25404</v>
      </c>
      <c r="C175" s="346" t="s">
        <v>931</v>
      </c>
      <c r="D175" s="347"/>
      <c r="E175" s="346" t="s">
        <v>905</v>
      </c>
    </row>
    <row r="176" spans="1:5" ht="15" x14ac:dyDescent="0.25">
      <c r="A176" s="346" t="s">
        <v>332</v>
      </c>
      <c r="B176" s="346">
        <v>24799</v>
      </c>
      <c r="C176" s="346" t="s">
        <v>923</v>
      </c>
      <c r="D176" s="347"/>
      <c r="E176" s="346" t="s">
        <v>896</v>
      </c>
    </row>
    <row r="177" spans="1:5" ht="15" x14ac:dyDescent="0.25">
      <c r="A177" s="346" t="s">
        <v>332</v>
      </c>
      <c r="B177" s="346">
        <v>24927</v>
      </c>
      <c r="C177" s="346" t="s">
        <v>932</v>
      </c>
      <c r="D177" s="347"/>
      <c r="E177" s="346" t="s">
        <v>933</v>
      </c>
    </row>
    <row r="178" spans="1:5" ht="15" x14ac:dyDescent="0.25">
      <c r="A178" s="346" t="s">
        <v>332</v>
      </c>
      <c r="B178" s="346">
        <v>23916</v>
      </c>
      <c r="C178" s="346" t="s">
        <v>934</v>
      </c>
      <c r="D178" s="347"/>
      <c r="E178" s="346" t="s">
        <v>905</v>
      </c>
    </row>
    <row r="179" spans="1:5" ht="15" x14ac:dyDescent="0.25">
      <c r="A179" s="346" t="s">
        <v>332</v>
      </c>
      <c r="B179" s="346">
        <v>25665</v>
      </c>
      <c r="C179" s="346" t="s">
        <v>935</v>
      </c>
      <c r="D179" s="347"/>
      <c r="E179" s="346" t="s">
        <v>905</v>
      </c>
    </row>
    <row r="180" spans="1:5" ht="15" x14ac:dyDescent="0.25">
      <c r="A180" s="346" t="s">
        <v>332</v>
      </c>
      <c r="B180" s="346">
        <v>23719</v>
      </c>
      <c r="C180" s="346" t="s">
        <v>936</v>
      </c>
      <c r="D180" s="347"/>
      <c r="E180" s="346" t="s">
        <v>900</v>
      </c>
    </row>
    <row r="181" spans="1:5" ht="15" x14ac:dyDescent="0.25">
      <c r="A181" s="346" t="s">
        <v>332</v>
      </c>
      <c r="B181" s="346">
        <v>24184</v>
      </c>
      <c r="C181" s="346" t="s">
        <v>127</v>
      </c>
      <c r="D181" s="347"/>
      <c r="E181" s="346" t="s">
        <v>905</v>
      </c>
    </row>
    <row r="182" spans="1:5" ht="15" x14ac:dyDescent="0.25">
      <c r="A182" s="346" t="s">
        <v>280</v>
      </c>
      <c r="B182" s="346">
        <v>20197</v>
      </c>
      <c r="C182" s="346" t="s">
        <v>282</v>
      </c>
      <c r="D182" s="346">
        <v>418</v>
      </c>
      <c r="E182" s="346" t="s">
        <v>938</v>
      </c>
    </row>
    <row r="183" spans="1:5" ht="15" x14ac:dyDescent="0.25">
      <c r="A183" s="346" t="s">
        <v>280</v>
      </c>
      <c r="B183" s="346">
        <v>25537</v>
      </c>
      <c r="C183" s="346" t="s">
        <v>278</v>
      </c>
      <c r="D183" s="346">
        <v>47</v>
      </c>
      <c r="E183" s="346" t="s">
        <v>938</v>
      </c>
    </row>
    <row r="184" spans="1:5" ht="15" x14ac:dyDescent="0.25">
      <c r="A184" s="346" t="s">
        <v>280</v>
      </c>
      <c r="B184" s="346">
        <v>25118</v>
      </c>
      <c r="C184" s="346" t="s">
        <v>283</v>
      </c>
      <c r="D184" s="346">
        <v>16</v>
      </c>
      <c r="E184" s="346" t="s">
        <v>938</v>
      </c>
    </row>
    <row r="185" spans="1:5" ht="15" x14ac:dyDescent="0.25">
      <c r="A185" s="346" t="s">
        <v>280</v>
      </c>
      <c r="B185" s="346">
        <v>25515</v>
      </c>
      <c r="C185" s="346" t="s">
        <v>952</v>
      </c>
      <c r="D185" s="346">
        <v>6</v>
      </c>
      <c r="E185" s="346" t="s">
        <v>938</v>
      </c>
    </row>
    <row r="186" spans="1:5" ht="15" x14ac:dyDescent="0.25">
      <c r="A186" s="346" t="s">
        <v>280</v>
      </c>
      <c r="B186" s="346">
        <v>19573</v>
      </c>
      <c r="C186" s="346" t="s">
        <v>947</v>
      </c>
      <c r="D186" s="346">
        <v>5</v>
      </c>
      <c r="E186" s="346" t="s">
        <v>943</v>
      </c>
    </row>
    <row r="187" spans="1:5" ht="15" x14ac:dyDescent="0.25">
      <c r="A187" s="346" t="s">
        <v>280</v>
      </c>
      <c r="B187" s="346">
        <v>20153</v>
      </c>
      <c r="C187" s="346" t="s">
        <v>942</v>
      </c>
      <c r="D187" s="346">
        <v>3</v>
      </c>
      <c r="E187" s="346" t="s">
        <v>943</v>
      </c>
    </row>
    <row r="188" spans="1:5" ht="15" x14ac:dyDescent="0.25">
      <c r="A188" s="346" t="s">
        <v>280</v>
      </c>
      <c r="B188" s="346">
        <v>25170</v>
      </c>
      <c r="C188" s="346" t="s">
        <v>284</v>
      </c>
      <c r="D188" s="346">
        <v>2</v>
      </c>
      <c r="E188" s="346" t="s">
        <v>938</v>
      </c>
    </row>
    <row r="189" spans="1:5" ht="15" x14ac:dyDescent="0.25">
      <c r="A189" s="346" t="s">
        <v>280</v>
      </c>
      <c r="B189" s="346">
        <v>22247</v>
      </c>
      <c r="C189" s="346" t="s">
        <v>67</v>
      </c>
      <c r="D189" s="346">
        <v>2</v>
      </c>
      <c r="E189" s="346" t="s">
        <v>938</v>
      </c>
    </row>
    <row r="190" spans="1:5" ht="15" x14ac:dyDescent="0.25">
      <c r="A190" s="346" t="s">
        <v>280</v>
      </c>
      <c r="B190" s="346">
        <v>19644</v>
      </c>
      <c r="C190" s="346" t="s">
        <v>949</v>
      </c>
      <c r="D190" s="346">
        <v>2</v>
      </c>
      <c r="E190" s="346" t="s">
        <v>938</v>
      </c>
    </row>
    <row r="191" spans="1:5" ht="15" x14ac:dyDescent="0.25">
      <c r="A191" s="346" t="s">
        <v>280</v>
      </c>
      <c r="B191" s="346">
        <v>25715</v>
      </c>
      <c r="C191" s="346" t="s">
        <v>939</v>
      </c>
      <c r="D191" s="346">
        <v>1</v>
      </c>
      <c r="E191" s="346" t="s">
        <v>938</v>
      </c>
    </row>
    <row r="192" spans="1:5" ht="15" x14ac:dyDescent="0.25">
      <c r="A192" s="346" t="s">
        <v>280</v>
      </c>
      <c r="B192" s="346">
        <v>20266</v>
      </c>
      <c r="C192" s="346" t="s">
        <v>950</v>
      </c>
      <c r="D192" s="346">
        <v>1</v>
      </c>
      <c r="E192" s="346" t="s">
        <v>938</v>
      </c>
    </row>
    <row r="193" spans="1:5" ht="15" x14ac:dyDescent="0.25">
      <c r="A193" s="346" t="s">
        <v>280</v>
      </c>
      <c r="B193" s="346">
        <v>25742</v>
      </c>
      <c r="C193" s="346" t="s">
        <v>207</v>
      </c>
      <c r="D193" s="347"/>
      <c r="E193" s="346" t="s">
        <v>938</v>
      </c>
    </row>
    <row r="194" spans="1:5" ht="15" x14ac:dyDescent="0.25">
      <c r="A194" s="346" t="s">
        <v>280</v>
      </c>
      <c r="B194" s="346">
        <v>19581</v>
      </c>
      <c r="C194" s="346" t="s">
        <v>940</v>
      </c>
      <c r="D194" s="347"/>
      <c r="E194" s="346" t="s">
        <v>941</v>
      </c>
    </row>
    <row r="195" spans="1:5" ht="15" x14ac:dyDescent="0.25">
      <c r="A195" s="346" t="s">
        <v>280</v>
      </c>
      <c r="B195" s="346">
        <v>25364</v>
      </c>
      <c r="C195" s="346" t="s">
        <v>944</v>
      </c>
      <c r="D195" s="347"/>
      <c r="E195" s="346" t="s">
        <v>945</v>
      </c>
    </row>
    <row r="196" spans="1:5" ht="15" x14ac:dyDescent="0.25">
      <c r="A196" s="346" t="s">
        <v>280</v>
      </c>
      <c r="B196" s="346">
        <v>25459</v>
      </c>
      <c r="C196" s="346" t="s">
        <v>946</v>
      </c>
      <c r="D196" s="347"/>
      <c r="E196" s="346" t="s">
        <v>938</v>
      </c>
    </row>
    <row r="197" spans="1:5" ht="15" x14ac:dyDescent="0.25">
      <c r="A197" s="346" t="s">
        <v>280</v>
      </c>
      <c r="B197" s="346">
        <v>20170</v>
      </c>
      <c r="C197" s="346" t="s">
        <v>948</v>
      </c>
      <c r="D197" s="347"/>
      <c r="E197" s="346" t="s">
        <v>945</v>
      </c>
    </row>
    <row r="198" spans="1:5" ht="15" x14ac:dyDescent="0.25">
      <c r="A198" s="346" t="s">
        <v>280</v>
      </c>
      <c r="B198" s="346">
        <v>24875</v>
      </c>
      <c r="C198" s="346" t="s">
        <v>951</v>
      </c>
      <c r="D198" s="347"/>
      <c r="E198" s="346" t="s">
        <v>943</v>
      </c>
    </row>
    <row r="199" spans="1:5" ht="15" x14ac:dyDescent="0.25">
      <c r="A199" s="346" t="s">
        <v>280</v>
      </c>
      <c r="B199" s="346">
        <v>24885</v>
      </c>
      <c r="C199" s="346" t="s">
        <v>953</v>
      </c>
      <c r="D199" s="347"/>
      <c r="E199" s="346" t="s">
        <v>954</v>
      </c>
    </row>
    <row r="200" spans="1:5" ht="15" x14ac:dyDescent="0.25">
      <c r="A200" s="346" t="s">
        <v>335</v>
      </c>
      <c r="B200" s="346">
        <v>25216</v>
      </c>
      <c r="C200" s="346" t="s">
        <v>969</v>
      </c>
      <c r="D200" s="346">
        <v>49</v>
      </c>
      <c r="E200" s="346" t="s">
        <v>906</v>
      </c>
    </row>
    <row r="201" spans="1:5" ht="15" x14ac:dyDescent="0.25">
      <c r="A201" s="346" t="s">
        <v>335</v>
      </c>
      <c r="B201" s="346">
        <v>24791</v>
      </c>
      <c r="C201" s="346" t="s">
        <v>340</v>
      </c>
      <c r="D201" s="346">
        <v>37</v>
      </c>
      <c r="E201" s="346" t="s">
        <v>906</v>
      </c>
    </row>
    <row r="202" spans="1:5" ht="15" x14ac:dyDescent="0.25">
      <c r="A202" s="346" t="s">
        <v>335</v>
      </c>
      <c r="B202" s="346">
        <v>24669</v>
      </c>
      <c r="C202" s="346" t="s">
        <v>342</v>
      </c>
      <c r="D202" s="346">
        <v>19</v>
      </c>
      <c r="E202" s="346" t="s">
        <v>906</v>
      </c>
    </row>
    <row r="203" spans="1:5" ht="15" x14ac:dyDescent="0.25">
      <c r="A203" s="346" t="s">
        <v>335</v>
      </c>
      <c r="B203" s="346">
        <v>25043</v>
      </c>
      <c r="C203" s="346" t="s">
        <v>337</v>
      </c>
      <c r="D203" s="346">
        <v>15</v>
      </c>
      <c r="E203" s="346" t="s">
        <v>906</v>
      </c>
    </row>
    <row r="204" spans="1:5" ht="15" x14ac:dyDescent="0.25">
      <c r="A204" s="346" t="s">
        <v>335</v>
      </c>
      <c r="B204" s="346">
        <v>25224</v>
      </c>
      <c r="C204" s="346" t="s">
        <v>50</v>
      </c>
      <c r="D204" s="346">
        <v>13</v>
      </c>
      <c r="E204" s="346" t="s">
        <v>906</v>
      </c>
    </row>
    <row r="205" spans="1:5" ht="15" x14ac:dyDescent="0.25">
      <c r="A205" s="346" t="s">
        <v>335</v>
      </c>
      <c r="B205" s="346">
        <v>24794</v>
      </c>
      <c r="C205" s="346" t="s">
        <v>959</v>
      </c>
      <c r="D205" s="346">
        <v>11</v>
      </c>
      <c r="E205" s="346" t="s">
        <v>906</v>
      </c>
    </row>
    <row r="206" spans="1:5" ht="15" x14ac:dyDescent="0.25">
      <c r="A206" s="346" t="s">
        <v>335</v>
      </c>
      <c r="B206" s="346">
        <v>24362</v>
      </c>
      <c r="C206" s="346" t="s">
        <v>338</v>
      </c>
      <c r="D206" s="346">
        <v>11</v>
      </c>
      <c r="E206" s="346" t="s">
        <v>906</v>
      </c>
    </row>
    <row r="207" spans="1:5" ht="15" x14ac:dyDescent="0.25">
      <c r="A207" s="346" t="s">
        <v>335</v>
      </c>
      <c r="B207" s="346">
        <v>22853</v>
      </c>
      <c r="C207" s="346" t="s">
        <v>963</v>
      </c>
      <c r="D207" s="346">
        <v>11</v>
      </c>
      <c r="E207" s="346" t="s">
        <v>906</v>
      </c>
    </row>
    <row r="208" spans="1:5" ht="15" x14ac:dyDescent="0.25">
      <c r="A208" s="346" t="s">
        <v>335</v>
      </c>
      <c r="B208" s="346">
        <v>22020</v>
      </c>
      <c r="C208" s="346" t="s">
        <v>993</v>
      </c>
      <c r="D208" s="346">
        <v>7</v>
      </c>
      <c r="E208" s="346" t="s">
        <v>906</v>
      </c>
    </row>
    <row r="209" spans="1:5" ht="15" x14ac:dyDescent="0.25">
      <c r="A209" s="346" t="s">
        <v>335</v>
      </c>
      <c r="B209" s="346">
        <v>24363</v>
      </c>
      <c r="C209" s="346" t="s">
        <v>338</v>
      </c>
      <c r="D209" s="346">
        <v>5</v>
      </c>
      <c r="E209" s="346" t="s">
        <v>906</v>
      </c>
    </row>
    <row r="210" spans="1:5" ht="15" x14ac:dyDescent="0.25">
      <c r="A210" s="346" t="s">
        <v>335</v>
      </c>
      <c r="B210" s="346">
        <v>24424</v>
      </c>
      <c r="C210" s="346" t="s">
        <v>339</v>
      </c>
      <c r="D210" s="346">
        <v>4</v>
      </c>
      <c r="E210" s="346" t="s">
        <v>906</v>
      </c>
    </row>
    <row r="211" spans="1:5" ht="15" x14ac:dyDescent="0.25">
      <c r="A211" s="346" t="s">
        <v>335</v>
      </c>
      <c r="B211" s="346">
        <v>24937</v>
      </c>
      <c r="C211" s="346" t="s">
        <v>965</v>
      </c>
      <c r="D211" s="346">
        <v>3</v>
      </c>
      <c r="E211" s="346" t="s">
        <v>906</v>
      </c>
    </row>
    <row r="212" spans="1:5" ht="15" x14ac:dyDescent="0.25">
      <c r="A212" s="346" t="s">
        <v>335</v>
      </c>
      <c r="B212" s="346">
        <v>25685</v>
      </c>
      <c r="C212" s="346" t="s">
        <v>990</v>
      </c>
      <c r="D212" s="346">
        <v>2</v>
      </c>
      <c r="E212" s="346" t="s">
        <v>906</v>
      </c>
    </row>
    <row r="213" spans="1:5" ht="15" x14ac:dyDescent="0.25">
      <c r="A213" s="346" t="s">
        <v>335</v>
      </c>
      <c r="B213" s="346">
        <v>25541</v>
      </c>
      <c r="C213" s="346" t="s">
        <v>972</v>
      </c>
      <c r="D213" s="346">
        <v>1</v>
      </c>
      <c r="E213" s="346" t="s">
        <v>906</v>
      </c>
    </row>
    <row r="214" spans="1:5" ht="15" x14ac:dyDescent="0.25">
      <c r="A214" s="346" t="s">
        <v>335</v>
      </c>
      <c r="B214" s="346">
        <v>20993</v>
      </c>
      <c r="C214" s="346" t="s">
        <v>974</v>
      </c>
      <c r="D214" s="346">
        <v>1</v>
      </c>
      <c r="E214" s="346" t="s">
        <v>906</v>
      </c>
    </row>
    <row r="215" spans="1:5" ht="15" x14ac:dyDescent="0.25">
      <c r="A215" s="346" t="s">
        <v>335</v>
      </c>
      <c r="B215" s="346">
        <v>25636</v>
      </c>
      <c r="C215" s="346" t="s">
        <v>986</v>
      </c>
      <c r="D215" s="346">
        <v>1</v>
      </c>
      <c r="E215" s="346" t="s">
        <v>906</v>
      </c>
    </row>
    <row r="216" spans="1:5" ht="15" x14ac:dyDescent="0.25">
      <c r="A216" s="346" t="s">
        <v>335</v>
      </c>
      <c r="B216" s="346">
        <v>25175</v>
      </c>
      <c r="C216" s="346" t="s">
        <v>341</v>
      </c>
      <c r="D216" s="346">
        <v>1</v>
      </c>
      <c r="E216" s="346" t="s">
        <v>987</v>
      </c>
    </row>
    <row r="217" spans="1:5" ht="15" x14ac:dyDescent="0.25">
      <c r="A217" s="346" t="s">
        <v>335</v>
      </c>
      <c r="B217" s="346">
        <v>25702</v>
      </c>
      <c r="C217" s="346" t="s">
        <v>992</v>
      </c>
      <c r="D217" s="346">
        <v>1</v>
      </c>
      <c r="E217" s="346" t="s">
        <v>938</v>
      </c>
    </row>
    <row r="218" spans="1:5" ht="15" x14ac:dyDescent="0.25">
      <c r="A218" s="346" t="s">
        <v>335</v>
      </c>
      <c r="B218" s="346">
        <v>25731</v>
      </c>
      <c r="C218" s="346" t="s">
        <v>8</v>
      </c>
      <c r="D218" s="346">
        <v>1</v>
      </c>
      <c r="E218" s="346" t="s">
        <v>906</v>
      </c>
    </row>
    <row r="219" spans="1:5" ht="15" x14ac:dyDescent="0.25">
      <c r="A219" s="346" t="s">
        <v>335</v>
      </c>
      <c r="B219" s="346">
        <v>25720</v>
      </c>
      <c r="C219" s="346" t="s">
        <v>995</v>
      </c>
      <c r="D219" s="346">
        <v>1</v>
      </c>
      <c r="E219" s="346" t="s">
        <v>996</v>
      </c>
    </row>
    <row r="220" spans="1:5" ht="15" x14ac:dyDescent="0.25">
      <c r="A220" s="346" t="s">
        <v>335</v>
      </c>
      <c r="B220" s="346">
        <v>25019</v>
      </c>
      <c r="C220" s="346" t="s">
        <v>955</v>
      </c>
      <c r="D220" s="347"/>
      <c r="E220" s="346" t="s">
        <v>906</v>
      </c>
    </row>
    <row r="221" spans="1:5" ht="15" x14ac:dyDescent="0.25">
      <c r="A221" s="346" t="s">
        <v>335</v>
      </c>
      <c r="B221" s="346">
        <v>22372</v>
      </c>
      <c r="C221" s="346" t="s">
        <v>956</v>
      </c>
      <c r="D221" s="347"/>
      <c r="E221" s="346" t="s">
        <v>906</v>
      </c>
    </row>
    <row r="222" spans="1:5" ht="15" x14ac:dyDescent="0.25">
      <c r="A222" s="346" t="s">
        <v>335</v>
      </c>
      <c r="B222" s="346">
        <v>24792</v>
      </c>
      <c r="C222" s="346" t="s">
        <v>957</v>
      </c>
      <c r="D222" s="347"/>
      <c r="E222" s="346" t="s">
        <v>906</v>
      </c>
    </row>
    <row r="223" spans="1:5" ht="15" x14ac:dyDescent="0.25">
      <c r="A223" s="346" t="s">
        <v>335</v>
      </c>
      <c r="B223" s="346">
        <v>24793</v>
      </c>
      <c r="C223" s="346" t="s">
        <v>958</v>
      </c>
      <c r="D223" s="347"/>
      <c r="E223" s="346" t="s">
        <v>906</v>
      </c>
    </row>
    <row r="224" spans="1:5" ht="15" x14ac:dyDescent="0.25">
      <c r="A224" s="346" t="s">
        <v>335</v>
      </c>
      <c r="B224" s="346">
        <v>24454</v>
      </c>
      <c r="C224" s="346" t="s">
        <v>960</v>
      </c>
      <c r="D224" s="347"/>
      <c r="E224" s="346" t="s">
        <v>906</v>
      </c>
    </row>
    <row r="225" spans="1:5" ht="15" x14ac:dyDescent="0.25">
      <c r="A225" s="346" t="s">
        <v>335</v>
      </c>
      <c r="B225" s="346">
        <v>24776</v>
      </c>
      <c r="C225" s="346" t="s">
        <v>961</v>
      </c>
      <c r="D225" s="347"/>
      <c r="E225" s="346" t="s">
        <v>906</v>
      </c>
    </row>
    <row r="226" spans="1:5" ht="15" x14ac:dyDescent="0.25">
      <c r="A226" s="346" t="s">
        <v>335</v>
      </c>
      <c r="B226" s="346">
        <v>24247</v>
      </c>
      <c r="C226" s="346" t="s">
        <v>962</v>
      </c>
      <c r="D226" s="347"/>
      <c r="E226" s="346" t="s">
        <v>906</v>
      </c>
    </row>
    <row r="227" spans="1:5" ht="15" x14ac:dyDescent="0.25">
      <c r="A227" s="346" t="s">
        <v>335</v>
      </c>
      <c r="B227" s="346">
        <v>24314</v>
      </c>
      <c r="C227" s="346" t="s">
        <v>964</v>
      </c>
      <c r="D227" s="347"/>
      <c r="E227" s="346" t="s">
        <v>906</v>
      </c>
    </row>
    <row r="228" spans="1:5" ht="15" x14ac:dyDescent="0.25">
      <c r="A228" s="346" t="s">
        <v>335</v>
      </c>
      <c r="B228" s="346">
        <v>25258</v>
      </c>
      <c r="C228" s="346" t="s">
        <v>966</v>
      </c>
      <c r="D228" s="347"/>
      <c r="E228" s="346" t="s">
        <v>906</v>
      </c>
    </row>
    <row r="229" spans="1:5" ht="15" x14ac:dyDescent="0.25">
      <c r="A229" s="346" t="s">
        <v>335</v>
      </c>
      <c r="B229" s="346">
        <v>25212</v>
      </c>
      <c r="C229" s="346" t="s">
        <v>967</v>
      </c>
      <c r="D229" s="347"/>
      <c r="E229" s="346" t="s">
        <v>968</v>
      </c>
    </row>
    <row r="230" spans="1:5" ht="15" x14ac:dyDescent="0.25">
      <c r="A230" s="346" t="s">
        <v>335</v>
      </c>
      <c r="B230" s="346">
        <v>25649</v>
      </c>
      <c r="C230" s="346" t="s">
        <v>970</v>
      </c>
      <c r="D230" s="347"/>
      <c r="E230" s="346" t="s">
        <v>906</v>
      </c>
    </row>
    <row r="231" spans="1:5" ht="15" x14ac:dyDescent="0.25">
      <c r="A231" s="346" t="s">
        <v>335</v>
      </c>
      <c r="B231" s="346">
        <v>25240</v>
      </c>
      <c r="C231" s="346" t="s">
        <v>971</v>
      </c>
      <c r="D231" s="347"/>
      <c r="E231" s="346" t="s">
        <v>906</v>
      </c>
    </row>
    <row r="232" spans="1:5" ht="15" x14ac:dyDescent="0.25">
      <c r="A232" s="346" t="s">
        <v>335</v>
      </c>
      <c r="B232" s="346">
        <v>25248</v>
      </c>
      <c r="C232" s="346" t="s">
        <v>973</v>
      </c>
      <c r="D232" s="347"/>
      <c r="E232" s="346" t="s">
        <v>906</v>
      </c>
    </row>
    <row r="233" spans="1:5" ht="15" x14ac:dyDescent="0.25">
      <c r="A233" s="346" t="s">
        <v>335</v>
      </c>
      <c r="B233" s="346">
        <v>25257</v>
      </c>
      <c r="C233" s="346" t="s">
        <v>975</v>
      </c>
      <c r="D233" s="347"/>
      <c r="E233" s="346" t="s">
        <v>906</v>
      </c>
    </row>
    <row r="234" spans="1:5" ht="15" x14ac:dyDescent="0.25">
      <c r="A234" s="346" t="s">
        <v>335</v>
      </c>
      <c r="B234" s="346">
        <v>25657</v>
      </c>
      <c r="C234" s="346" t="s">
        <v>976</v>
      </c>
      <c r="D234" s="347"/>
      <c r="E234" s="346" t="s">
        <v>977</v>
      </c>
    </row>
    <row r="235" spans="1:5" ht="15" x14ac:dyDescent="0.25">
      <c r="A235" s="346" t="s">
        <v>335</v>
      </c>
      <c r="B235" s="346">
        <v>25572</v>
      </c>
      <c r="C235" s="346" t="s">
        <v>978</v>
      </c>
      <c r="D235" s="347"/>
      <c r="E235" s="346" t="s">
        <v>906</v>
      </c>
    </row>
    <row r="236" spans="1:5" ht="15" x14ac:dyDescent="0.25">
      <c r="A236" s="346" t="s">
        <v>335</v>
      </c>
      <c r="B236" s="346">
        <v>25534</v>
      </c>
      <c r="C236" s="346" t="s">
        <v>979</v>
      </c>
      <c r="D236" s="347"/>
      <c r="E236" s="346" t="s">
        <v>906</v>
      </c>
    </row>
    <row r="237" spans="1:5" ht="15" x14ac:dyDescent="0.25">
      <c r="A237" s="346" t="s">
        <v>335</v>
      </c>
      <c r="B237" s="346">
        <v>25299</v>
      </c>
      <c r="C237" s="346" t="s">
        <v>980</v>
      </c>
      <c r="D237" s="347"/>
      <c r="E237" s="346" t="s">
        <v>906</v>
      </c>
    </row>
    <row r="238" spans="1:5" ht="15" x14ac:dyDescent="0.25">
      <c r="A238" s="346" t="s">
        <v>335</v>
      </c>
      <c r="B238" s="346">
        <v>25451</v>
      </c>
      <c r="C238" s="346" t="s">
        <v>981</v>
      </c>
      <c r="D238" s="347"/>
      <c r="E238" s="346" t="s">
        <v>906</v>
      </c>
    </row>
    <row r="239" spans="1:5" ht="15" x14ac:dyDescent="0.25">
      <c r="A239" s="346" t="s">
        <v>335</v>
      </c>
      <c r="B239" s="346">
        <v>25378</v>
      </c>
      <c r="C239" s="346" t="s">
        <v>982</v>
      </c>
      <c r="D239" s="347"/>
      <c r="E239" s="346" t="s">
        <v>983</v>
      </c>
    </row>
    <row r="240" spans="1:5" ht="15" x14ac:dyDescent="0.25">
      <c r="A240" s="346" t="s">
        <v>335</v>
      </c>
      <c r="B240" s="346">
        <v>25323</v>
      </c>
      <c r="C240" s="346" t="s">
        <v>984</v>
      </c>
      <c r="D240" s="347"/>
      <c r="E240" s="346" t="s">
        <v>945</v>
      </c>
    </row>
    <row r="241" spans="1:5" ht="15" x14ac:dyDescent="0.25">
      <c r="A241" s="346" t="s">
        <v>335</v>
      </c>
      <c r="B241" s="346">
        <v>25336</v>
      </c>
      <c r="C241" s="346" t="s">
        <v>985</v>
      </c>
      <c r="D241" s="347"/>
      <c r="E241" s="346" t="s">
        <v>906</v>
      </c>
    </row>
    <row r="242" spans="1:5" ht="15" x14ac:dyDescent="0.25">
      <c r="A242" s="346" t="s">
        <v>335</v>
      </c>
      <c r="B242" s="346">
        <v>25145</v>
      </c>
      <c r="C242" s="346" t="s">
        <v>988</v>
      </c>
      <c r="D242" s="347"/>
      <c r="E242" s="346" t="s">
        <v>906</v>
      </c>
    </row>
    <row r="243" spans="1:5" ht="15" x14ac:dyDescent="0.25">
      <c r="A243" s="346" t="s">
        <v>335</v>
      </c>
      <c r="B243" s="346">
        <v>25653</v>
      </c>
      <c r="C243" s="346" t="s">
        <v>989</v>
      </c>
      <c r="D243" s="347"/>
      <c r="E243" s="346" t="s">
        <v>945</v>
      </c>
    </row>
    <row r="244" spans="1:5" ht="15" x14ac:dyDescent="0.25">
      <c r="A244" s="346" t="s">
        <v>335</v>
      </c>
      <c r="B244" s="346">
        <v>25106</v>
      </c>
      <c r="C244" s="346" t="s">
        <v>991</v>
      </c>
      <c r="D244" s="347"/>
      <c r="E244" s="346" t="s">
        <v>906</v>
      </c>
    </row>
    <row r="245" spans="1:5" ht="15" x14ac:dyDescent="0.25">
      <c r="A245" s="346" t="s">
        <v>335</v>
      </c>
      <c r="B245" s="346">
        <v>25147</v>
      </c>
      <c r="C245" s="346" t="s">
        <v>994</v>
      </c>
      <c r="D245" s="347"/>
      <c r="E245" s="346" t="s">
        <v>906</v>
      </c>
    </row>
    <row r="246" spans="1:5" ht="15" x14ac:dyDescent="0.25">
      <c r="A246" s="346" t="s">
        <v>275</v>
      </c>
      <c r="B246" s="346">
        <v>23654</v>
      </c>
      <c r="C246" s="346" t="s">
        <v>1005</v>
      </c>
      <c r="D246" s="346">
        <v>29</v>
      </c>
      <c r="E246" s="346" t="s">
        <v>708</v>
      </c>
    </row>
    <row r="247" spans="1:5" ht="15" x14ac:dyDescent="0.25">
      <c r="A247" s="346" t="s">
        <v>275</v>
      </c>
      <c r="B247" s="346">
        <v>25536</v>
      </c>
      <c r="C247" s="346" t="s">
        <v>278</v>
      </c>
      <c r="D247" s="346">
        <v>23</v>
      </c>
      <c r="E247" s="346" t="s">
        <v>997</v>
      </c>
    </row>
    <row r="248" spans="1:5" ht="15" x14ac:dyDescent="0.25">
      <c r="A248" s="346" t="s">
        <v>275</v>
      </c>
      <c r="B248" s="346">
        <v>25008</v>
      </c>
      <c r="C248" s="346" t="s">
        <v>1020</v>
      </c>
      <c r="D248" s="346">
        <v>10</v>
      </c>
      <c r="E248" s="346" t="s">
        <v>708</v>
      </c>
    </row>
    <row r="249" spans="1:5" ht="15" x14ac:dyDescent="0.25">
      <c r="A249" s="346" t="s">
        <v>275</v>
      </c>
      <c r="B249" s="346">
        <v>20290</v>
      </c>
      <c r="C249" s="346" t="s">
        <v>1023</v>
      </c>
      <c r="D249" s="346">
        <v>10</v>
      </c>
      <c r="E249" s="346" t="s">
        <v>997</v>
      </c>
    </row>
    <row r="250" spans="1:5" ht="15" x14ac:dyDescent="0.25">
      <c r="A250" s="346" t="s">
        <v>275</v>
      </c>
      <c r="B250" s="346">
        <v>21064</v>
      </c>
      <c r="C250" s="346" t="s">
        <v>128</v>
      </c>
      <c r="D250" s="346">
        <v>8</v>
      </c>
      <c r="E250" s="346" t="s">
        <v>907</v>
      </c>
    </row>
    <row r="251" spans="1:5" ht="15" x14ac:dyDescent="0.25">
      <c r="A251" s="346" t="s">
        <v>275</v>
      </c>
      <c r="B251" s="346">
        <v>8358</v>
      </c>
      <c r="C251" s="346" t="s">
        <v>1002</v>
      </c>
      <c r="D251" s="346">
        <v>4</v>
      </c>
      <c r="E251" s="346" t="s">
        <v>997</v>
      </c>
    </row>
    <row r="252" spans="1:5" ht="15" x14ac:dyDescent="0.25">
      <c r="A252" s="346" t="s">
        <v>275</v>
      </c>
      <c r="B252" s="346">
        <v>19903</v>
      </c>
      <c r="C252" s="346" t="s">
        <v>998</v>
      </c>
      <c r="D252" s="346">
        <v>3</v>
      </c>
      <c r="E252" s="346" t="s">
        <v>907</v>
      </c>
    </row>
    <row r="253" spans="1:5" ht="15" x14ac:dyDescent="0.25">
      <c r="A253" s="346" t="s">
        <v>275</v>
      </c>
      <c r="B253" s="346">
        <v>25687</v>
      </c>
      <c r="C253" s="346" t="s">
        <v>279</v>
      </c>
      <c r="D253" s="346">
        <v>2</v>
      </c>
      <c r="E253" s="346" t="s">
        <v>1004</v>
      </c>
    </row>
    <row r="254" spans="1:5" ht="15" x14ac:dyDescent="0.25">
      <c r="A254" s="346" t="s">
        <v>275</v>
      </c>
      <c r="B254" s="346">
        <v>25078</v>
      </c>
      <c r="C254" s="346" t="s">
        <v>255</v>
      </c>
      <c r="D254" s="346">
        <v>1</v>
      </c>
      <c r="E254" s="346" t="s">
        <v>997</v>
      </c>
    </row>
    <row r="255" spans="1:5" ht="15" x14ac:dyDescent="0.25">
      <c r="A255" s="346" t="s">
        <v>275</v>
      </c>
      <c r="B255" s="346">
        <v>24689</v>
      </c>
      <c r="C255" s="346" t="s">
        <v>1006</v>
      </c>
      <c r="D255" s="346">
        <v>1</v>
      </c>
      <c r="E255" s="346" t="s">
        <v>997</v>
      </c>
    </row>
    <row r="256" spans="1:5" ht="15" x14ac:dyDescent="0.25">
      <c r="A256" s="346" t="s">
        <v>275</v>
      </c>
      <c r="B256" s="346">
        <v>23963</v>
      </c>
      <c r="C256" s="346" t="s">
        <v>1000</v>
      </c>
      <c r="D256" s="346">
        <v>1</v>
      </c>
      <c r="E256" s="346" t="s">
        <v>997</v>
      </c>
    </row>
    <row r="257" spans="1:5" ht="15" x14ac:dyDescent="0.25">
      <c r="A257" s="346" t="s">
        <v>275</v>
      </c>
      <c r="B257" s="346">
        <v>24886</v>
      </c>
      <c r="C257" s="346" t="s">
        <v>1017</v>
      </c>
      <c r="D257" s="346">
        <v>1</v>
      </c>
      <c r="E257" s="346" t="s">
        <v>997</v>
      </c>
    </row>
    <row r="258" spans="1:5" ht="15" x14ac:dyDescent="0.25">
      <c r="A258" s="346" t="s">
        <v>275</v>
      </c>
      <c r="B258" s="346">
        <v>25100</v>
      </c>
      <c r="C258" s="346" t="s">
        <v>1021</v>
      </c>
      <c r="D258" s="346">
        <v>1</v>
      </c>
      <c r="E258" s="346" t="s">
        <v>907</v>
      </c>
    </row>
    <row r="259" spans="1:5" ht="15" x14ac:dyDescent="0.25">
      <c r="A259" s="346" t="s">
        <v>275</v>
      </c>
      <c r="B259" s="346">
        <v>25080</v>
      </c>
      <c r="C259" s="346" t="s">
        <v>277</v>
      </c>
      <c r="D259" s="346">
        <v>1</v>
      </c>
      <c r="E259" s="346" t="s">
        <v>907</v>
      </c>
    </row>
    <row r="260" spans="1:5" ht="15" x14ac:dyDescent="0.25">
      <c r="A260" s="346" t="s">
        <v>275</v>
      </c>
      <c r="B260" s="346">
        <v>25463</v>
      </c>
      <c r="C260" s="346" t="s">
        <v>999</v>
      </c>
      <c r="D260" s="347"/>
      <c r="E260" s="346" t="s">
        <v>997</v>
      </c>
    </row>
    <row r="261" spans="1:5" ht="15" x14ac:dyDescent="0.25">
      <c r="A261" s="346" t="s">
        <v>275</v>
      </c>
      <c r="B261" s="346">
        <v>24398</v>
      </c>
      <c r="C261" s="346" t="s">
        <v>1000</v>
      </c>
      <c r="D261" s="347"/>
      <c r="E261" s="346" t="s">
        <v>997</v>
      </c>
    </row>
    <row r="262" spans="1:5" ht="15" x14ac:dyDescent="0.25">
      <c r="A262" s="346" t="s">
        <v>275</v>
      </c>
      <c r="B262" s="346">
        <v>25415</v>
      </c>
      <c r="C262" s="346" t="s">
        <v>1001</v>
      </c>
      <c r="D262" s="347"/>
      <c r="E262" s="346" t="s">
        <v>907</v>
      </c>
    </row>
    <row r="263" spans="1:5" ht="15" x14ac:dyDescent="0.25">
      <c r="A263" s="346" t="s">
        <v>275</v>
      </c>
      <c r="B263" s="346">
        <v>25743</v>
      </c>
      <c r="C263" s="346" t="s">
        <v>211</v>
      </c>
      <c r="D263" s="347"/>
      <c r="E263" s="346" t="s">
        <v>907</v>
      </c>
    </row>
    <row r="264" spans="1:5" ht="15" x14ac:dyDescent="0.25">
      <c r="A264" s="346" t="s">
        <v>275</v>
      </c>
      <c r="B264" s="346">
        <v>24051</v>
      </c>
      <c r="C264" s="346" t="s">
        <v>1003</v>
      </c>
      <c r="D264" s="347"/>
      <c r="E264" s="346" t="s">
        <v>1004</v>
      </c>
    </row>
    <row r="265" spans="1:5" ht="15" x14ac:dyDescent="0.25">
      <c r="A265" s="346" t="s">
        <v>275</v>
      </c>
      <c r="B265" s="346">
        <v>24421</v>
      </c>
      <c r="C265" s="346" t="s">
        <v>1007</v>
      </c>
      <c r="D265" s="347"/>
      <c r="E265" s="346" t="s">
        <v>997</v>
      </c>
    </row>
    <row r="266" spans="1:5" ht="15" x14ac:dyDescent="0.25">
      <c r="A266" s="346" t="s">
        <v>275</v>
      </c>
      <c r="B266" s="346">
        <v>24836</v>
      </c>
      <c r="C266" s="346" t="s">
        <v>1008</v>
      </c>
      <c r="D266" s="347"/>
      <c r="E266" s="346" t="s">
        <v>1009</v>
      </c>
    </row>
    <row r="267" spans="1:5" ht="15" x14ac:dyDescent="0.25">
      <c r="A267" s="346" t="s">
        <v>275</v>
      </c>
      <c r="B267" s="346">
        <v>19943</v>
      </c>
      <c r="C267" s="346" t="s">
        <v>1010</v>
      </c>
      <c r="D267" s="347"/>
      <c r="E267" s="346" t="s">
        <v>907</v>
      </c>
    </row>
    <row r="268" spans="1:5" ht="15" x14ac:dyDescent="0.25">
      <c r="A268" s="346" t="s">
        <v>275</v>
      </c>
      <c r="B268" s="346">
        <v>24473</v>
      </c>
      <c r="C268" s="346" t="s">
        <v>1011</v>
      </c>
      <c r="D268" s="347"/>
      <c r="E268" s="346" t="s">
        <v>1012</v>
      </c>
    </row>
    <row r="269" spans="1:5" ht="15" x14ac:dyDescent="0.25">
      <c r="A269" s="346" t="s">
        <v>275</v>
      </c>
      <c r="B269" s="346">
        <v>23701</v>
      </c>
      <c r="C269" s="346" t="s">
        <v>1013</v>
      </c>
      <c r="D269" s="347"/>
      <c r="E269" s="346" t="s">
        <v>1014</v>
      </c>
    </row>
    <row r="270" spans="1:5" ht="15" x14ac:dyDescent="0.25">
      <c r="A270" s="346" t="s">
        <v>275</v>
      </c>
      <c r="B270" s="346">
        <v>24527</v>
      </c>
      <c r="C270" s="346" t="s">
        <v>972</v>
      </c>
      <c r="D270" s="347"/>
      <c r="E270" s="346" t="s">
        <v>1014</v>
      </c>
    </row>
    <row r="271" spans="1:5" ht="15" x14ac:dyDescent="0.25">
      <c r="A271" s="346" t="s">
        <v>275</v>
      </c>
      <c r="B271" s="346">
        <v>24474</v>
      </c>
      <c r="C271" s="346" t="s">
        <v>1015</v>
      </c>
      <c r="D271" s="347"/>
      <c r="E271" s="346" t="s">
        <v>1012</v>
      </c>
    </row>
    <row r="272" spans="1:5" ht="15" x14ac:dyDescent="0.25">
      <c r="A272" s="346" t="s">
        <v>275</v>
      </c>
      <c r="B272" s="346">
        <v>24364</v>
      </c>
      <c r="C272" s="346" t="s">
        <v>1016</v>
      </c>
      <c r="D272" s="347"/>
      <c r="E272" s="346" t="s">
        <v>997</v>
      </c>
    </row>
    <row r="273" spans="1:5" ht="15" x14ac:dyDescent="0.25">
      <c r="A273" s="346" t="s">
        <v>275</v>
      </c>
      <c r="B273" s="346">
        <v>24066</v>
      </c>
      <c r="C273" s="346" t="s">
        <v>1018</v>
      </c>
      <c r="D273" s="347"/>
      <c r="E273" s="346" t="s">
        <v>997</v>
      </c>
    </row>
    <row r="274" spans="1:5" ht="15" x14ac:dyDescent="0.25">
      <c r="A274" s="346" t="s">
        <v>275</v>
      </c>
      <c r="B274" s="346">
        <v>21172</v>
      </c>
      <c r="C274" s="346" t="s">
        <v>1019</v>
      </c>
      <c r="D274" s="347"/>
      <c r="E274" s="346" t="s">
        <v>997</v>
      </c>
    </row>
    <row r="275" spans="1:5" ht="15" x14ac:dyDescent="0.25">
      <c r="A275" s="346" t="s">
        <v>275</v>
      </c>
      <c r="B275" s="346">
        <v>25082</v>
      </c>
      <c r="C275" s="346" t="s">
        <v>1022</v>
      </c>
      <c r="D275" s="347"/>
      <c r="E275" s="346" t="s">
        <v>997</v>
      </c>
    </row>
    <row r="276" spans="1:5" ht="15" x14ac:dyDescent="0.25">
      <c r="A276" s="346" t="s">
        <v>325</v>
      </c>
      <c r="B276" s="346">
        <v>24412</v>
      </c>
      <c r="C276" s="346" t="s">
        <v>327</v>
      </c>
      <c r="D276" s="346">
        <v>332</v>
      </c>
      <c r="E276" s="346" t="s">
        <v>1031</v>
      </c>
    </row>
    <row r="277" spans="1:5" ht="15" x14ac:dyDescent="0.25">
      <c r="A277" s="346" t="s">
        <v>325</v>
      </c>
      <c r="B277" s="346">
        <v>9894</v>
      </c>
      <c r="C277" s="346" t="s">
        <v>1038</v>
      </c>
      <c r="D277" s="346">
        <v>7</v>
      </c>
      <c r="E277" s="346" t="s">
        <v>1039</v>
      </c>
    </row>
    <row r="278" spans="1:5" ht="15" x14ac:dyDescent="0.25">
      <c r="A278" s="346" t="s">
        <v>325</v>
      </c>
      <c r="B278" s="346">
        <v>25679</v>
      </c>
      <c r="C278" s="346" t="s">
        <v>1043</v>
      </c>
      <c r="D278" s="346">
        <v>7</v>
      </c>
      <c r="E278" s="346" t="s">
        <v>794</v>
      </c>
    </row>
    <row r="279" spans="1:5" ht="15" x14ac:dyDescent="0.25">
      <c r="A279" s="346" t="s">
        <v>325</v>
      </c>
      <c r="B279" s="346">
        <v>24712</v>
      </c>
      <c r="C279" s="346" t="s">
        <v>1028</v>
      </c>
      <c r="D279" s="346">
        <v>1</v>
      </c>
      <c r="E279" s="346" t="s">
        <v>1029</v>
      </c>
    </row>
    <row r="280" spans="1:5" ht="15" x14ac:dyDescent="0.25">
      <c r="A280" s="346" t="s">
        <v>325</v>
      </c>
      <c r="B280" s="346">
        <v>25711</v>
      </c>
      <c r="C280" s="346" t="s">
        <v>1036</v>
      </c>
      <c r="D280" s="346">
        <v>1</v>
      </c>
      <c r="E280" s="346" t="s">
        <v>887</v>
      </c>
    </row>
    <row r="281" spans="1:5" ht="15" x14ac:dyDescent="0.25">
      <c r="A281" s="346" t="s">
        <v>325</v>
      </c>
      <c r="B281" s="346">
        <v>24231</v>
      </c>
      <c r="C281" s="346" t="s">
        <v>1052</v>
      </c>
      <c r="D281" s="346">
        <v>1</v>
      </c>
      <c r="E281" s="346" t="s">
        <v>794</v>
      </c>
    </row>
    <row r="282" spans="1:5" ht="15" x14ac:dyDescent="0.25">
      <c r="A282" s="346" t="s">
        <v>325</v>
      </c>
      <c r="B282" s="346">
        <v>22788</v>
      </c>
      <c r="C282" s="346" t="s">
        <v>1024</v>
      </c>
      <c r="D282" s="347"/>
      <c r="E282" s="346" t="s">
        <v>887</v>
      </c>
    </row>
    <row r="283" spans="1:5" ht="15" x14ac:dyDescent="0.25">
      <c r="A283" s="346" t="s">
        <v>325</v>
      </c>
      <c r="B283" s="346">
        <v>23878</v>
      </c>
      <c r="C283" s="346" t="s">
        <v>1025</v>
      </c>
      <c r="D283" s="347"/>
      <c r="E283" s="346" t="s">
        <v>968</v>
      </c>
    </row>
    <row r="284" spans="1:5" ht="15" x14ac:dyDescent="0.25">
      <c r="A284" s="346" t="s">
        <v>325</v>
      </c>
      <c r="B284" s="346">
        <v>19351</v>
      </c>
      <c r="C284" s="346" t="s">
        <v>1026</v>
      </c>
      <c r="D284" s="347"/>
      <c r="E284" s="346" t="s">
        <v>1027</v>
      </c>
    </row>
    <row r="285" spans="1:5" ht="15" x14ac:dyDescent="0.25">
      <c r="A285" s="346" t="s">
        <v>325</v>
      </c>
      <c r="B285" s="346">
        <v>25176</v>
      </c>
      <c r="C285" s="346" t="s">
        <v>1030</v>
      </c>
      <c r="D285" s="347"/>
      <c r="E285" s="346" t="s">
        <v>1031</v>
      </c>
    </row>
    <row r="286" spans="1:5" ht="15" x14ac:dyDescent="0.25">
      <c r="A286" s="346" t="s">
        <v>325</v>
      </c>
      <c r="B286" s="346">
        <v>24677</v>
      </c>
      <c r="C286" s="346" t="s">
        <v>1032</v>
      </c>
      <c r="D286" s="347"/>
      <c r="E286" s="346" t="s">
        <v>1033</v>
      </c>
    </row>
    <row r="287" spans="1:5" ht="15" x14ac:dyDescent="0.25">
      <c r="A287" s="346" t="s">
        <v>325</v>
      </c>
      <c r="B287" s="346">
        <v>24662</v>
      </c>
      <c r="C287" s="346" t="s">
        <v>1034</v>
      </c>
      <c r="D287" s="347"/>
      <c r="E287" s="346" t="s">
        <v>968</v>
      </c>
    </row>
    <row r="288" spans="1:5" ht="15" x14ac:dyDescent="0.25">
      <c r="A288" s="346" t="s">
        <v>325</v>
      </c>
      <c r="B288" s="346">
        <v>24661</v>
      </c>
      <c r="C288" s="346" t="s">
        <v>1035</v>
      </c>
      <c r="D288" s="347"/>
      <c r="E288" s="346" t="s">
        <v>977</v>
      </c>
    </row>
    <row r="289" spans="1:5" ht="15" x14ac:dyDescent="0.25">
      <c r="A289" s="346" t="s">
        <v>325</v>
      </c>
      <c r="B289" s="346">
        <v>24839</v>
      </c>
      <c r="C289" s="346" t="s">
        <v>1037</v>
      </c>
      <c r="D289" s="347"/>
      <c r="E289" s="346" t="s">
        <v>1029</v>
      </c>
    </row>
    <row r="290" spans="1:5" ht="15" x14ac:dyDescent="0.25">
      <c r="A290" s="346" t="s">
        <v>325</v>
      </c>
      <c r="B290" s="346">
        <v>25507</v>
      </c>
      <c r="C290" s="346" t="s">
        <v>1040</v>
      </c>
      <c r="D290" s="347"/>
      <c r="E290" s="346" t="s">
        <v>1041</v>
      </c>
    </row>
    <row r="291" spans="1:5" ht="15" x14ac:dyDescent="0.25">
      <c r="A291" s="346" t="s">
        <v>325</v>
      </c>
      <c r="B291" s="346">
        <v>24973</v>
      </c>
      <c r="C291" s="346" t="s">
        <v>1042</v>
      </c>
      <c r="D291" s="347"/>
      <c r="E291" s="346" t="s">
        <v>887</v>
      </c>
    </row>
    <row r="292" spans="1:5" ht="15" x14ac:dyDescent="0.25">
      <c r="A292" s="346" t="s">
        <v>325</v>
      </c>
      <c r="B292" s="346">
        <v>24553</v>
      </c>
      <c r="C292" s="346" t="s">
        <v>1044</v>
      </c>
      <c r="D292" s="347"/>
      <c r="E292" s="346" t="s">
        <v>968</v>
      </c>
    </row>
    <row r="293" spans="1:5" ht="15" x14ac:dyDescent="0.25">
      <c r="A293" s="346" t="s">
        <v>325</v>
      </c>
      <c r="B293" s="346">
        <v>24549</v>
      </c>
      <c r="C293" s="346" t="s">
        <v>1045</v>
      </c>
      <c r="D293" s="347"/>
      <c r="E293" s="346" t="s">
        <v>968</v>
      </c>
    </row>
    <row r="294" spans="1:5" ht="15" x14ac:dyDescent="0.25">
      <c r="A294" s="346" t="s">
        <v>325</v>
      </c>
      <c r="B294" s="346">
        <v>24522</v>
      </c>
      <c r="C294" s="346" t="s">
        <v>1046</v>
      </c>
      <c r="D294" s="347"/>
      <c r="E294" s="346" t="s">
        <v>1033</v>
      </c>
    </row>
    <row r="295" spans="1:5" ht="15" x14ac:dyDescent="0.25">
      <c r="A295" s="346" t="s">
        <v>325</v>
      </c>
      <c r="B295" s="346">
        <v>24510</v>
      </c>
      <c r="C295" s="346" t="s">
        <v>1047</v>
      </c>
      <c r="D295" s="347"/>
      <c r="E295" s="346" t="s">
        <v>1033</v>
      </c>
    </row>
    <row r="296" spans="1:5" ht="15" x14ac:dyDescent="0.25">
      <c r="A296" s="346" t="s">
        <v>325</v>
      </c>
      <c r="B296" s="346">
        <v>23771</v>
      </c>
      <c r="C296" s="346" t="s">
        <v>1048</v>
      </c>
      <c r="D296" s="347"/>
      <c r="E296" s="346" t="s">
        <v>1049</v>
      </c>
    </row>
    <row r="297" spans="1:5" ht="15" x14ac:dyDescent="0.25">
      <c r="A297" s="346" t="s">
        <v>325</v>
      </c>
      <c r="B297" s="346">
        <v>24636</v>
      </c>
      <c r="C297" s="346" t="s">
        <v>1050</v>
      </c>
      <c r="D297" s="347"/>
      <c r="E297" s="346" t="s">
        <v>968</v>
      </c>
    </row>
    <row r="298" spans="1:5" ht="15" x14ac:dyDescent="0.25">
      <c r="A298" s="346" t="s">
        <v>325</v>
      </c>
      <c r="B298" s="346">
        <v>24268</v>
      </c>
      <c r="C298" s="346" t="s">
        <v>1051</v>
      </c>
      <c r="D298" s="347"/>
      <c r="E298" s="346" t="s">
        <v>968</v>
      </c>
    </row>
    <row r="299" spans="1:5" ht="15" x14ac:dyDescent="0.25">
      <c r="A299" s="346" t="s">
        <v>325</v>
      </c>
      <c r="B299" s="346">
        <v>25439</v>
      </c>
      <c r="C299" s="346" t="s">
        <v>1053</v>
      </c>
      <c r="D299" s="347"/>
      <c r="E299" s="346" t="s">
        <v>1031</v>
      </c>
    </row>
    <row r="300" spans="1:5" ht="15" x14ac:dyDescent="0.25">
      <c r="A300" s="346" t="s">
        <v>325</v>
      </c>
      <c r="B300" s="346">
        <v>25318</v>
      </c>
      <c r="C300" s="346" t="s">
        <v>1054</v>
      </c>
      <c r="D300" s="347"/>
      <c r="E300" s="346" t="s">
        <v>1031</v>
      </c>
    </row>
    <row r="301" spans="1:5" ht="15" x14ac:dyDescent="0.25">
      <c r="A301" s="346" t="s">
        <v>325</v>
      </c>
      <c r="B301" s="346">
        <v>21706</v>
      </c>
      <c r="C301" s="346" t="s">
        <v>1055</v>
      </c>
      <c r="D301" s="347"/>
      <c r="E301" s="346" t="s">
        <v>794</v>
      </c>
    </row>
    <row r="302" spans="1:5" ht="15" x14ac:dyDescent="0.25">
      <c r="A302" s="346" t="s">
        <v>325</v>
      </c>
      <c r="B302" s="346">
        <v>24801</v>
      </c>
      <c r="C302" s="346" t="s">
        <v>1056</v>
      </c>
      <c r="D302" s="347"/>
      <c r="E302" s="346" t="s">
        <v>1057</v>
      </c>
    </row>
    <row r="303" spans="1:5" ht="15" x14ac:dyDescent="0.25">
      <c r="A303" s="346" t="s">
        <v>325</v>
      </c>
      <c r="B303" s="346">
        <v>23983</v>
      </c>
      <c r="C303" s="346" t="s">
        <v>1058</v>
      </c>
      <c r="D303" s="347"/>
      <c r="E303" s="346" t="s">
        <v>968</v>
      </c>
    </row>
    <row r="304" spans="1:5" ht="15" x14ac:dyDescent="0.25">
      <c r="A304" s="346" t="s">
        <v>325</v>
      </c>
      <c r="B304" s="346">
        <v>24859</v>
      </c>
      <c r="C304" s="346" t="s">
        <v>1059</v>
      </c>
      <c r="D304" s="347"/>
      <c r="E304" s="346" t="s">
        <v>1060</v>
      </c>
    </row>
    <row r="305" spans="1:5" ht="15" x14ac:dyDescent="0.25">
      <c r="A305" s="346" t="s">
        <v>325</v>
      </c>
      <c r="B305" s="346">
        <v>24006</v>
      </c>
      <c r="C305" s="346" t="s">
        <v>1061</v>
      </c>
      <c r="D305" s="347"/>
      <c r="E305" s="346" t="s">
        <v>1033</v>
      </c>
    </row>
    <row r="306" spans="1:5" ht="15" x14ac:dyDescent="0.25">
      <c r="A306" s="346" t="s">
        <v>325</v>
      </c>
      <c r="B306" s="346">
        <v>24784</v>
      </c>
      <c r="C306" s="346" t="s">
        <v>1062</v>
      </c>
      <c r="D306" s="347"/>
      <c r="E306" s="346" t="s">
        <v>1039</v>
      </c>
    </row>
    <row r="307" spans="1:5" ht="15" x14ac:dyDescent="0.25">
      <c r="A307" s="346" t="s">
        <v>325</v>
      </c>
      <c r="B307" s="346">
        <v>24256</v>
      </c>
      <c r="C307" s="346" t="s">
        <v>1032</v>
      </c>
      <c r="D307" s="347"/>
      <c r="E307" s="346" t="s">
        <v>1039</v>
      </c>
    </row>
    <row r="308" spans="1:5" ht="15" x14ac:dyDescent="0.25">
      <c r="A308" s="346" t="s">
        <v>325</v>
      </c>
      <c r="B308" s="346">
        <v>23471</v>
      </c>
      <c r="C308" s="346" t="s">
        <v>1063</v>
      </c>
      <c r="D308" s="347"/>
      <c r="E308" s="346" t="s">
        <v>1027</v>
      </c>
    </row>
    <row r="309" spans="1:5" ht="15" x14ac:dyDescent="0.25">
      <c r="A309" s="346" t="s">
        <v>325</v>
      </c>
      <c r="B309" s="346">
        <v>45</v>
      </c>
      <c r="C309" s="346" t="s">
        <v>1064</v>
      </c>
      <c r="D309" s="347"/>
      <c r="E309" s="346" t="s">
        <v>1031</v>
      </c>
    </row>
    <row r="310" spans="1:5" ht="15" x14ac:dyDescent="0.25">
      <c r="A310" s="346" t="s">
        <v>325</v>
      </c>
      <c r="B310" s="346">
        <v>24039</v>
      </c>
      <c r="C310" s="346" t="s">
        <v>1032</v>
      </c>
      <c r="D310" s="347"/>
      <c r="E310" s="346" t="s">
        <v>1033</v>
      </c>
    </row>
    <row r="311" spans="1:5" ht="15" x14ac:dyDescent="0.25">
      <c r="A311" s="346" t="s">
        <v>325</v>
      </c>
      <c r="B311" s="346">
        <v>24807</v>
      </c>
      <c r="C311" s="346" t="s">
        <v>1065</v>
      </c>
      <c r="D311" s="347"/>
      <c r="E311" s="346" t="s">
        <v>968</v>
      </c>
    </row>
    <row r="312" spans="1:5" ht="15" x14ac:dyDescent="0.25">
      <c r="A312" s="346" t="s">
        <v>325</v>
      </c>
      <c r="B312" s="346">
        <v>24813</v>
      </c>
      <c r="C312" s="346" t="s">
        <v>1066</v>
      </c>
      <c r="D312" s="347"/>
      <c r="E312" s="346" t="s">
        <v>968</v>
      </c>
    </row>
    <row r="313" spans="1:5" ht="15" x14ac:dyDescent="0.25">
      <c r="A313" s="346" t="s">
        <v>325</v>
      </c>
      <c r="B313" s="346">
        <v>21856</v>
      </c>
      <c r="C313" s="346" t="s">
        <v>1067</v>
      </c>
      <c r="D313" s="347"/>
      <c r="E313" s="346" t="s">
        <v>794</v>
      </c>
    </row>
    <row r="314" spans="1:5" ht="15" x14ac:dyDescent="0.25">
      <c r="A314" s="346" t="s">
        <v>325</v>
      </c>
      <c r="B314" s="346">
        <v>25236</v>
      </c>
      <c r="C314" s="346" t="s">
        <v>1068</v>
      </c>
      <c r="D314" s="347"/>
      <c r="E314" s="346" t="s">
        <v>1057</v>
      </c>
    </row>
    <row r="315" spans="1:5" ht="15" x14ac:dyDescent="0.25">
      <c r="A315" s="346" t="s">
        <v>325</v>
      </c>
      <c r="B315" s="346">
        <v>24815</v>
      </c>
      <c r="C315" s="346" t="s">
        <v>1069</v>
      </c>
      <c r="D315" s="347"/>
      <c r="E315" s="346" t="s">
        <v>968</v>
      </c>
    </row>
    <row r="316" spans="1:5" ht="15" x14ac:dyDescent="0.25">
      <c r="A316" s="346" t="s">
        <v>325</v>
      </c>
      <c r="B316" s="346">
        <v>23427</v>
      </c>
      <c r="C316" s="346" t="s">
        <v>1070</v>
      </c>
      <c r="D316" s="347"/>
      <c r="E316" s="346" t="s">
        <v>968</v>
      </c>
    </row>
    <row r="317" spans="1:5" ht="15" x14ac:dyDescent="0.25">
      <c r="A317" s="346" t="s">
        <v>1071</v>
      </c>
      <c r="B317" s="346">
        <v>20416</v>
      </c>
      <c r="C317" s="346" t="s">
        <v>1079</v>
      </c>
      <c r="D317" s="346">
        <v>4</v>
      </c>
      <c r="E317" s="346" t="s">
        <v>1080</v>
      </c>
    </row>
    <row r="318" spans="1:5" ht="15" x14ac:dyDescent="0.25">
      <c r="A318" s="346" t="s">
        <v>1071</v>
      </c>
      <c r="B318" s="346">
        <v>25007</v>
      </c>
      <c r="C318" s="346" t="s">
        <v>1074</v>
      </c>
      <c r="D318" s="346">
        <v>2</v>
      </c>
      <c r="E318" s="346" t="s">
        <v>1075</v>
      </c>
    </row>
    <row r="319" spans="1:5" ht="15" x14ac:dyDescent="0.25">
      <c r="A319" s="346" t="s">
        <v>1071</v>
      </c>
      <c r="B319" s="346">
        <v>24590</v>
      </c>
      <c r="C319" s="346" t="s">
        <v>1072</v>
      </c>
      <c r="D319" s="347"/>
      <c r="E319" s="346" t="s">
        <v>1073</v>
      </c>
    </row>
    <row r="320" spans="1:5" ht="15" x14ac:dyDescent="0.25">
      <c r="A320" s="346" t="s">
        <v>1071</v>
      </c>
      <c r="B320" s="346">
        <v>8904</v>
      </c>
      <c r="C320" s="346" t="s">
        <v>1076</v>
      </c>
      <c r="D320" s="347"/>
      <c r="E320" s="346" t="s">
        <v>1077</v>
      </c>
    </row>
    <row r="321" spans="1:5" ht="15" x14ac:dyDescent="0.25">
      <c r="A321" s="346" t="s">
        <v>1071</v>
      </c>
      <c r="B321" s="346">
        <v>25663</v>
      </c>
      <c r="C321" s="346" t="s">
        <v>1078</v>
      </c>
      <c r="D321" s="347"/>
      <c r="E321" s="346" t="s">
        <v>1041</v>
      </c>
    </row>
    <row r="322" spans="1:5" ht="15" x14ac:dyDescent="0.25">
      <c r="A322" s="346" t="s">
        <v>285</v>
      </c>
      <c r="B322" s="346">
        <v>25597</v>
      </c>
      <c r="C322" s="346" t="s">
        <v>292</v>
      </c>
      <c r="D322" s="346">
        <v>86</v>
      </c>
      <c r="E322" s="346" t="s">
        <v>1049</v>
      </c>
    </row>
    <row r="323" spans="1:5" ht="15" x14ac:dyDescent="0.25">
      <c r="A323" s="346" t="s">
        <v>285</v>
      </c>
      <c r="B323" s="346">
        <v>16495</v>
      </c>
      <c r="C323" s="346" t="s">
        <v>1088</v>
      </c>
      <c r="D323" s="346">
        <v>20</v>
      </c>
      <c r="E323" s="346" t="s">
        <v>887</v>
      </c>
    </row>
    <row r="324" spans="1:5" ht="15" x14ac:dyDescent="0.25">
      <c r="A324" s="346" t="s">
        <v>285</v>
      </c>
      <c r="B324" s="346">
        <v>23131</v>
      </c>
      <c r="C324" s="346" t="s">
        <v>290</v>
      </c>
      <c r="D324" s="346">
        <v>18</v>
      </c>
      <c r="E324" s="346" t="s">
        <v>1083</v>
      </c>
    </row>
    <row r="325" spans="1:5" ht="15" x14ac:dyDescent="0.25">
      <c r="A325" s="346" t="s">
        <v>285</v>
      </c>
      <c r="B325" s="346">
        <v>25454</v>
      </c>
      <c r="C325" s="346" t="s">
        <v>1097</v>
      </c>
      <c r="D325" s="346">
        <v>16</v>
      </c>
      <c r="E325" s="346" t="s">
        <v>887</v>
      </c>
    </row>
    <row r="326" spans="1:5" ht="15" x14ac:dyDescent="0.25">
      <c r="A326" s="346" t="s">
        <v>285</v>
      </c>
      <c r="B326" s="346">
        <v>20603</v>
      </c>
      <c r="C326" s="346" t="s">
        <v>1108</v>
      </c>
      <c r="D326" s="346">
        <v>14</v>
      </c>
      <c r="E326" s="346" t="s">
        <v>887</v>
      </c>
    </row>
    <row r="327" spans="1:5" ht="15" x14ac:dyDescent="0.25">
      <c r="A327" s="346" t="s">
        <v>285</v>
      </c>
      <c r="B327" s="346">
        <v>24156</v>
      </c>
      <c r="C327" s="346" t="s">
        <v>1090</v>
      </c>
      <c r="D327" s="346">
        <v>13</v>
      </c>
      <c r="E327" s="346" t="s">
        <v>887</v>
      </c>
    </row>
    <row r="328" spans="1:5" ht="15" x14ac:dyDescent="0.25">
      <c r="A328" s="346" t="s">
        <v>285</v>
      </c>
      <c r="B328" s="346">
        <v>16722</v>
      </c>
      <c r="C328" s="346" t="s">
        <v>288</v>
      </c>
      <c r="D328" s="346">
        <v>12</v>
      </c>
      <c r="E328" s="346" t="s">
        <v>1083</v>
      </c>
    </row>
    <row r="329" spans="1:5" ht="15" x14ac:dyDescent="0.25">
      <c r="A329" s="346" t="s">
        <v>285</v>
      </c>
      <c r="B329" s="346">
        <v>25646</v>
      </c>
      <c r="C329" s="346" t="s">
        <v>293</v>
      </c>
      <c r="D329" s="346">
        <v>11</v>
      </c>
      <c r="E329" s="346" t="s">
        <v>1083</v>
      </c>
    </row>
    <row r="330" spans="1:5" ht="15" x14ac:dyDescent="0.25">
      <c r="A330" s="346" t="s">
        <v>285</v>
      </c>
      <c r="B330" s="346">
        <v>25495</v>
      </c>
      <c r="C330" s="346" t="s">
        <v>1113</v>
      </c>
      <c r="D330" s="346">
        <v>10</v>
      </c>
      <c r="E330" s="346" t="s">
        <v>887</v>
      </c>
    </row>
    <row r="331" spans="1:5" ht="15" x14ac:dyDescent="0.25">
      <c r="A331" s="346" t="s">
        <v>285</v>
      </c>
      <c r="B331" s="346">
        <v>24415</v>
      </c>
      <c r="C331" s="346" t="s">
        <v>291</v>
      </c>
      <c r="D331" s="346">
        <v>9</v>
      </c>
      <c r="E331" s="346" t="s">
        <v>887</v>
      </c>
    </row>
    <row r="332" spans="1:5" ht="15" x14ac:dyDescent="0.25">
      <c r="A332" s="346" t="s">
        <v>285</v>
      </c>
      <c r="B332" s="346">
        <v>19483</v>
      </c>
      <c r="C332" s="346" t="s">
        <v>287</v>
      </c>
      <c r="D332" s="346">
        <v>6</v>
      </c>
      <c r="E332" s="346" t="s">
        <v>1083</v>
      </c>
    </row>
    <row r="333" spans="1:5" ht="15" x14ac:dyDescent="0.25">
      <c r="A333" s="346" t="s">
        <v>285</v>
      </c>
      <c r="B333" s="346">
        <v>20933</v>
      </c>
      <c r="C333" s="346" t="s">
        <v>289</v>
      </c>
      <c r="D333" s="346">
        <v>5</v>
      </c>
      <c r="E333" s="346" t="s">
        <v>1083</v>
      </c>
    </row>
    <row r="334" spans="1:5" ht="15" x14ac:dyDescent="0.25">
      <c r="A334" s="346" t="s">
        <v>285</v>
      </c>
      <c r="B334" s="346">
        <v>24019</v>
      </c>
      <c r="C334" s="346" t="s">
        <v>1084</v>
      </c>
      <c r="D334" s="346">
        <v>2</v>
      </c>
      <c r="E334" s="346" t="s">
        <v>887</v>
      </c>
    </row>
    <row r="335" spans="1:5" ht="15" x14ac:dyDescent="0.25">
      <c r="A335" s="346" t="s">
        <v>285</v>
      </c>
      <c r="B335" s="346">
        <v>22876</v>
      </c>
      <c r="C335" s="346" t="s">
        <v>1094</v>
      </c>
      <c r="D335" s="346">
        <v>2</v>
      </c>
      <c r="E335" s="346" t="s">
        <v>1083</v>
      </c>
    </row>
    <row r="336" spans="1:5" ht="15" x14ac:dyDescent="0.25">
      <c r="A336" s="346" t="s">
        <v>285</v>
      </c>
      <c r="B336" s="346">
        <v>20114</v>
      </c>
      <c r="C336" s="346" t="s">
        <v>1101</v>
      </c>
      <c r="D336" s="346">
        <v>2</v>
      </c>
      <c r="E336" s="346" t="s">
        <v>1083</v>
      </c>
    </row>
    <row r="337" spans="1:5" ht="15" x14ac:dyDescent="0.25">
      <c r="A337" s="346" t="s">
        <v>285</v>
      </c>
      <c r="B337" s="346">
        <v>8659</v>
      </c>
      <c r="C337" s="346" t="s">
        <v>1082</v>
      </c>
      <c r="D337" s="346">
        <v>1</v>
      </c>
      <c r="E337" s="346" t="s">
        <v>1083</v>
      </c>
    </row>
    <row r="338" spans="1:5" ht="15" x14ac:dyDescent="0.25">
      <c r="A338" s="346" t="s">
        <v>285</v>
      </c>
      <c r="B338" s="346">
        <v>21291</v>
      </c>
      <c r="C338" s="346" t="s">
        <v>1085</v>
      </c>
      <c r="D338" s="346">
        <v>1</v>
      </c>
      <c r="E338" s="346" t="s">
        <v>1083</v>
      </c>
    </row>
    <row r="339" spans="1:5" ht="15" x14ac:dyDescent="0.25">
      <c r="A339" s="346" t="s">
        <v>285</v>
      </c>
      <c r="B339" s="346">
        <v>24740</v>
      </c>
      <c r="C339" s="346" t="s">
        <v>1098</v>
      </c>
      <c r="D339" s="346">
        <v>1</v>
      </c>
      <c r="E339" s="346" t="s">
        <v>1083</v>
      </c>
    </row>
    <row r="340" spans="1:5" ht="15" x14ac:dyDescent="0.25">
      <c r="A340" s="346" t="s">
        <v>285</v>
      </c>
      <c r="B340" s="346">
        <v>25324</v>
      </c>
      <c r="C340" s="346" t="s">
        <v>1103</v>
      </c>
      <c r="D340" s="346">
        <v>1</v>
      </c>
      <c r="E340" s="346" t="s">
        <v>887</v>
      </c>
    </row>
    <row r="341" spans="1:5" ht="15" x14ac:dyDescent="0.25">
      <c r="A341" s="346" t="s">
        <v>285</v>
      </c>
      <c r="B341" s="346">
        <v>24917</v>
      </c>
      <c r="C341" s="346" t="s">
        <v>1109</v>
      </c>
      <c r="D341" s="346">
        <v>1</v>
      </c>
      <c r="E341" s="346" t="s">
        <v>1110</v>
      </c>
    </row>
    <row r="342" spans="1:5" ht="15" x14ac:dyDescent="0.25">
      <c r="A342" s="346" t="s">
        <v>285</v>
      </c>
      <c r="B342" s="346">
        <v>24619</v>
      </c>
      <c r="C342" s="346" t="s">
        <v>1112</v>
      </c>
      <c r="D342" s="346">
        <v>1</v>
      </c>
      <c r="E342" s="346" t="s">
        <v>1083</v>
      </c>
    </row>
    <row r="343" spans="1:5" ht="15" x14ac:dyDescent="0.25">
      <c r="A343" s="346" t="s">
        <v>285</v>
      </c>
      <c r="B343" s="346">
        <v>25025</v>
      </c>
      <c r="C343" s="346" t="s">
        <v>1081</v>
      </c>
      <c r="D343" s="347"/>
      <c r="E343" s="346" t="s">
        <v>887</v>
      </c>
    </row>
    <row r="344" spans="1:5" ht="15" x14ac:dyDescent="0.25">
      <c r="A344" s="346" t="s">
        <v>285</v>
      </c>
      <c r="B344" s="346">
        <v>25701</v>
      </c>
      <c r="C344" s="346" t="s">
        <v>287</v>
      </c>
      <c r="D344" s="347"/>
      <c r="E344" s="346" t="s">
        <v>1083</v>
      </c>
    </row>
    <row r="345" spans="1:5" ht="15" x14ac:dyDescent="0.25">
      <c r="A345" s="346" t="s">
        <v>285</v>
      </c>
      <c r="B345" s="346">
        <v>25023</v>
      </c>
      <c r="C345" s="346" t="s">
        <v>1086</v>
      </c>
      <c r="D345" s="347"/>
      <c r="E345" s="346" t="s">
        <v>1087</v>
      </c>
    </row>
    <row r="346" spans="1:5" ht="15" x14ac:dyDescent="0.25">
      <c r="A346" s="346" t="s">
        <v>285</v>
      </c>
      <c r="B346" s="346">
        <v>24157</v>
      </c>
      <c r="C346" s="346" t="s">
        <v>1089</v>
      </c>
      <c r="D346" s="347"/>
      <c r="E346" s="346" t="s">
        <v>887</v>
      </c>
    </row>
    <row r="347" spans="1:5" ht="15" x14ac:dyDescent="0.25">
      <c r="A347" s="346" t="s">
        <v>285</v>
      </c>
      <c r="B347" s="346">
        <v>25689</v>
      </c>
      <c r="C347" s="346" t="s">
        <v>1091</v>
      </c>
      <c r="D347" s="347"/>
      <c r="E347" s="346" t="s">
        <v>968</v>
      </c>
    </row>
    <row r="348" spans="1:5" ht="15" x14ac:dyDescent="0.25">
      <c r="A348" s="346" t="s">
        <v>285</v>
      </c>
      <c r="B348" s="346">
        <v>20031</v>
      </c>
      <c r="C348" s="346" t="s">
        <v>1092</v>
      </c>
      <c r="D348" s="347"/>
      <c r="E348" s="346" t="s">
        <v>1083</v>
      </c>
    </row>
    <row r="349" spans="1:5" ht="15" x14ac:dyDescent="0.25">
      <c r="A349" s="346" t="s">
        <v>285</v>
      </c>
      <c r="B349" s="346">
        <v>25573</v>
      </c>
      <c r="C349" s="346" t="s">
        <v>1093</v>
      </c>
      <c r="D349" s="347"/>
      <c r="E349" s="346" t="s">
        <v>887</v>
      </c>
    </row>
    <row r="350" spans="1:5" ht="15" x14ac:dyDescent="0.25">
      <c r="A350" s="346" t="s">
        <v>285</v>
      </c>
      <c r="B350" s="346">
        <v>24618</v>
      </c>
      <c r="C350" s="346" t="s">
        <v>1095</v>
      </c>
      <c r="D350" s="347"/>
      <c r="E350" s="346" t="s">
        <v>1083</v>
      </c>
    </row>
    <row r="351" spans="1:5" ht="15" x14ac:dyDescent="0.25">
      <c r="A351" s="346" t="s">
        <v>285</v>
      </c>
      <c r="B351" s="346">
        <v>25499</v>
      </c>
      <c r="C351" s="346" t="s">
        <v>1096</v>
      </c>
      <c r="D351" s="347"/>
      <c r="E351" s="346" t="s">
        <v>887</v>
      </c>
    </row>
    <row r="352" spans="1:5" ht="15" x14ac:dyDescent="0.25">
      <c r="A352" s="346" t="s">
        <v>285</v>
      </c>
      <c r="B352" s="346">
        <v>25409</v>
      </c>
      <c r="C352" s="346" t="s">
        <v>1099</v>
      </c>
      <c r="D352" s="347"/>
      <c r="E352" s="346" t="s">
        <v>1049</v>
      </c>
    </row>
    <row r="353" spans="1:5" ht="15" x14ac:dyDescent="0.25">
      <c r="A353" s="346" t="s">
        <v>285</v>
      </c>
      <c r="B353" s="346">
        <v>24803</v>
      </c>
      <c r="C353" s="346" t="s">
        <v>1100</v>
      </c>
      <c r="D353" s="347"/>
      <c r="E353" s="346" t="s">
        <v>887</v>
      </c>
    </row>
    <row r="354" spans="1:5" ht="15" x14ac:dyDescent="0.25">
      <c r="A354" s="346" t="s">
        <v>285</v>
      </c>
      <c r="B354" s="346">
        <v>23388</v>
      </c>
      <c r="C354" s="346" t="s">
        <v>1102</v>
      </c>
      <c r="D354" s="347"/>
      <c r="E354" s="346" t="s">
        <v>1083</v>
      </c>
    </row>
    <row r="355" spans="1:5" ht="15" x14ac:dyDescent="0.25">
      <c r="A355" s="346" t="s">
        <v>285</v>
      </c>
      <c r="B355" s="346">
        <v>24835</v>
      </c>
      <c r="C355" s="346" t="s">
        <v>1104</v>
      </c>
      <c r="D355" s="347"/>
      <c r="E355" s="346" t="s">
        <v>1087</v>
      </c>
    </row>
    <row r="356" spans="1:5" ht="15" x14ac:dyDescent="0.25">
      <c r="A356" s="346" t="s">
        <v>285</v>
      </c>
      <c r="B356" s="346">
        <v>25458</v>
      </c>
      <c r="C356" s="346" t="s">
        <v>1105</v>
      </c>
      <c r="D356" s="347"/>
      <c r="E356" s="346" t="s">
        <v>1049</v>
      </c>
    </row>
    <row r="357" spans="1:5" ht="15" x14ac:dyDescent="0.25">
      <c r="A357" s="346" t="s">
        <v>285</v>
      </c>
      <c r="B357" s="346">
        <v>25621</v>
      </c>
      <c r="C357" s="346" t="s">
        <v>1106</v>
      </c>
      <c r="D357" s="347"/>
      <c r="E357" s="346" t="s">
        <v>887</v>
      </c>
    </row>
    <row r="358" spans="1:5" ht="15" x14ac:dyDescent="0.25">
      <c r="A358" s="346" t="s">
        <v>285</v>
      </c>
      <c r="B358" s="346">
        <v>23003</v>
      </c>
      <c r="C358" s="346" t="s">
        <v>1107</v>
      </c>
      <c r="D358" s="347"/>
      <c r="E358" s="346" t="s">
        <v>1083</v>
      </c>
    </row>
    <row r="359" spans="1:5" ht="15" x14ac:dyDescent="0.25">
      <c r="A359" s="346" t="s">
        <v>285</v>
      </c>
      <c r="B359" s="346">
        <v>24680</v>
      </c>
      <c r="C359" s="346" t="s">
        <v>1111</v>
      </c>
      <c r="D359" s="347"/>
      <c r="E359" s="346" t="s">
        <v>1083</v>
      </c>
    </row>
    <row r="360" spans="1:5" ht="15" x14ac:dyDescent="0.25">
      <c r="A360" s="346" t="s">
        <v>316</v>
      </c>
      <c r="B360" s="346">
        <v>24720</v>
      </c>
      <c r="C360" s="346" t="s">
        <v>318</v>
      </c>
      <c r="D360" s="346">
        <v>24</v>
      </c>
      <c r="E360" s="346" t="s">
        <v>1115</v>
      </c>
    </row>
    <row r="361" spans="1:5" ht="15" x14ac:dyDescent="0.25">
      <c r="A361" s="346" t="s">
        <v>316</v>
      </c>
      <c r="B361" s="346">
        <v>20254</v>
      </c>
      <c r="C361" s="346" t="s">
        <v>1127</v>
      </c>
      <c r="D361" s="346">
        <v>11</v>
      </c>
      <c r="E361" s="346" t="s">
        <v>708</v>
      </c>
    </row>
    <row r="362" spans="1:5" ht="15" x14ac:dyDescent="0.25">
      <c r="A362" s="346" t="s">
        <v>316</v>
      </c>
      <c r="B362" s="346">
        <v>20040</v>
      </c>
      <c r="C362" s="346" t="s">
        <v>1129</v>
      </c>
      <c r="D362" s="346">
        <v>10</v>
      </c>
      <c r="E362" s="346" t="s">
        <v>1120</v>
      </c>
    </row>
    <row r="363" spans="1:5" ht="15" x14ac:dyDescent="0.25">
      <c r="A363" s="346" t="s">
        <v>316</v>
      </c>
      <c r="B363" s="346">
        <v>25707</v>
      </c>
      <c r="C363" s="346" t="s">
        <v>212</v>
      </c>
      <c r="D363" s="346">
        <v>10</v>
      </c>
      <c r="E363" s="346" t="s">
        <v>1120</v>
      </c>
    </row>
    <row r="364" spans="1:5" ht="15" x14ac:dyDescent="0.25">
      <c r="A364" s="346" t="s">
        <v>316</v>
      </c>
      <c r="B364" s="346">
        <v>25637</v>
      </c>
      <c r="C364" s="346" t="s">
        <v>319</v>
      </c>
      <c r="D364" s="346">
        <v>9</v>
      </c>
      <c r="E364" s="346" t="s">
        <v>1125</v>
      </c>
    </row>
    <row r="365" spans="1:5" ht="15" x14ac:dyDescent="0.25">
      <c r="A365" s="346" t="s">
        <v>316</v>
      </c>
      <c r="B365" s="346">
        <v>25296</v>
      </c>
      <c r="C365" s="346" t="s">
        <v>1142</v>
      </c>
      <c r="D365" s="346">
        <v>8</v>
      </c>
      <c r="E365" s="346" t="s">
        <v>1115</v>
      </c>
    </row>
    <row r="366" spans="1:5" ht="15" x14ac:dyDescent="0.25">
      <c r="A366" s="346" t="s">
        <v>316</v>
      </c>
      <c r="B366" s="346">
        <v>19886</v>
      </c>
      <c r="C366" s="346" t="s">
        <v>323</v>
      </c>
      <c r="D366" s="346">
        <v>6</v>
      </c>
      <c r="E366" s="346" t="s">
        <v>1115</v>
      </c>
    </row>
    <row r="367" spans="1:5" ht="15" x14ac:dyDescent="0.25">
      <c r="A367" s="346" t="s">
        <v>316</v>
      </c>
      <c r="B367" s="346">
        <v>25422</v>
      </c>
      <c r="C367" s="346" t="s">
        <v>1135</v>
      </c>
      <c r="D367" s="346">
        <v>6</v>
      </c>
      <c r="E367" s="346" t="s">
        <v>1130</v>
      </c>
    </row>
    <row r="368" spans="1:5" ht="15" x14ac:dyDescent="0.25">
      <c r="A368" s="346" t="s">
        <v>316</v>
      </c>
      <c r="B368" s="346">
        <v>24823</v>
      </c>
      <c r="C368" s="346" t="s">
        <v>1116</v>
      </c>
      <c r="D368" s="346">
        <v>5</v>
      </c>
      <c r="E368" s="346" t="s">
        <v>1117</v>
      </c>
    </row>
    <row r="369" spans="1:5" ht="15" x14ac:dyDescent="0.25">
      <c r="A369" s="346" t="s">
        <v>316</v>
      </c>
      <c r="B369" s="346">
        <v>25379</v>
      </c>
      <c r="C369" s="346" t="s">
        <v>320</v>
      </c>
      <c r="D369" s="346">
        <v>5</v>
      </c>
      <c r="E369" s="346" t="s">
        <v>708</v>
      </c>
    </row>
    <row r="370" spans="1:5" ht="15" x14ac:dyDescent="0.25">
      <c r="A370" s="346" t="s">
        <v>316</v>
      </c>
      <c r="B370" s="346">
        <v>18420</v>
      </c>
      <c r="C370" s="346" t="s">
        <v>1118</v>
      </c>
      <c r="D370" s="346">
        <v>4</v>
      </c>
      <c r="E370" s="346" t="s">
        <v>708</v>
      </c>
    </row>
    <row r="371" spans="1:5" ht="15" x14ac:dyDescent="0.25">
      <c r="A371" s="346" t="s">
        <v>316</v>
      </c>
      <c r="B371" s="346">
        <v>23372</v>
      </c>
      <c r="C371" s="346" t="s">
        <v>324</v>
      </c>
      <c r="D371" s="346">
        <v>4</v>
      </c>
      <c r="E371" s="346" t="s">
        <v>1123</v>
      </c>
    </row>
    <row r="372" spans="1:5" ht="15" x14ac:dyDescent="0.25">
      <c r="A372" s="346" t="s">
        <v>316</v>
      </c>
      <c r="B372" s="346">
        <v>23452</v>
      </c>
      <c r="C372" s="346" t="s">
        <v>1119</v>
      </c>
      <c r="D372" s="346">
        <v>3</v>
      </c>
      <c r="E372" s="346" t="s">
        <v>1120</v>
      </c>
    </row>
    <row r="373" spans="1:5" ht="15" x14ac:dyDescent="0.25">
      <c r="A373" s="346" t="s">
        <v>316</v>
      </c>
      <c r="B373" s="346">
        <v>25449</v>
      </c>
      <c r="C373" s="346" t="s">
        <v>1134</v>
      </c>
      <c r="D373" s="346">
        <v>3</v>
      </c>
      <c r="E373" s="346" t="s">
        <v>1115</v>
      </c>
    </row>
    <row r="374" spans="1:5" ht="15" x14ac:dyDescent="0.25">
      <c r="A374" s="346" t="s">
        <v>316</v>
      </c>
      <c r="B374" s="346">
        <v>24796</v>
      </c>
      <c r="C374" s="346" t="s">
        <v>1137</v>
      </c>
      <c r="D374" s="346">
        <v>2</v>
      </c>
      <c r="E374" s="346" t="s">
        <v>1115</v>
      </c>
    </row>
    <row r="375" spans="1:5" ht="15" x14ac:dyDescent="0.25">
      <c r="A375" s="346" t="s">
        <v>316</v>
      </c>
      <c r="B375" s="346">
        <v>24866</v>
      </c>
      <c r="C375" s="346" t="s">
        <v>1140</v>
      </c>
      <c r="D375" s="346">
        <v>2</v>
      </c>
      <c r="E375" s="346" t="s">
        <v>1141</v>
      </c>
    </row>
    <row r="376" spans="1:5" ht="15" x14ac:dyDescent="0.25">
      <c r="A376" s="346" t="s">
        <v>316</v>
      </c>
      <c r="B376" s="346">
        <v>25347</v>
      </c>
      <c r="C376" s="346" t="s">
        <v>321</v>
      </c>
      <c r="D376" s="346">
        <v>2</v>
      </c>
      <c r="E376" s="346" t="s">
        <v>1125</v>
      </c>
    </row>
    <row r="377" spans="1:5" ht="15" x14ac:dyDescent="0.25">
      <c r="A377" s="346" t="s">
        <v>316</v>
      </c>
      <c r="B377" s="346">
        <v>19516</v>
      </c>
      <c r="C377" s="346" t="s">
        <v>1114</v>
      </c>
      <c r="D377" s="346">
        <v>1</v>
      </c>
      <c r="E377" s="346" t="s">
        <v>1115</v>
      </c>
    </row>
    <row r="378" spans="1:5" ht="15" x14ac:dyDescent="0.25">
      <c r="A378" s="346" t="s">
        <v>316</v>
      </c>
      <c r="B378" s="346">
        <v>20046</v>
      </c>
      <c r="C378" s="346" t="s">
        <v>1121</v>
      </c>
      <c r="D378" s="346">
        <v>1</v>
      </c>
      <c r="E378" s="346" t="s">
        <v>1122</v>
      </c>
    </row>
    <row r="379" spans="1:5" ht="15" x14ac:dyDescent="0.25">
      <c r="A379" s="346" t="s">
        <v>316</v>
      </c>
      <c r="B379" s="346">
        <v>19944</v>
      </c>
      <c r="C379" s="346" t="s">
        <v>1126</v>
      </c>
      <c r="D379" s="346">
        <v>1</v>
      </c>
      <c r="E379" s="346" t="s">
        <v>1125</v>
      </c>
    </row>
    <row r="380" spans="1:5" ht="15" x14ac:dyDescent="0.25">
      <c r="A380" s="346" t="s">
        <v>316</v>
      </c>
      <c r="B380" s="346">
        <v>24820</v>
      </c>
      <c r="C380" s="346" t="s">
        <v>322</v>
      </c>
      <c r="D380" s="346">
        <v>1</v>
      </c>
      <c r="E380" s="346" t="s">
        <v>1130</v>
      </c>
    </row>
    <row r="381" spans="1:5" ht="15" x14ac:dyDescent="0.25">
      <c r="A381" s="346" t="s">
        <v>316</v>
      </c>
      <c r="B381" s="346">
        <v>24780</v>
      </c>
      <c r="C381" s="346" t="s">
        <v>1136</v>
      </c>
      <c r="D381" s="346">
        <v>1</v>
      </c>
      <c r="E381" s="346" t="s">
        <v>1125</v>
      </c>
    </row>
    <row r="382" spans="1:5" ht="15" x14ac:dyDescent="0.25">
      <c r="A382" s="346" t="s">
        <v>316</v>
      </c>
      <c r="B382" s="346">
        <v>25345</v>
      </c>
      <c r="C382" s="346" t="s">
        <v>1139</v>
      </c>
      <c r="D382" s="346">
        <v>1</v>
      </c>
      <c r="E382" s="346" t="s">
        <v>1115</v>
      </c>
    </row>
    <row r="383" spans="1:5" ht="15" x14ac:dyDescent="0.25">
      <c r="A383" s="346" t="s">
        <v>316</v>
      </c>
      <c r="B383" s="346">
        <v>24995</v>
      </c>
      <c r="C383" s="346" t="s">
        <v>322</v>
      </c>
      <c r="D383" s="346">
        <v>1</v>
      </c>
      <c r="E383" s="346" t="s">
        <v>1130</v>
      </c>
    </row>
    <row r="384" spans="1:5" ht="15" x14ac:dyDescent="0.25">
      <c r="A384" s="346" t="s">
        <v>316</v>
      </c>
      <c r="B384" s="346">
        <v>25053</v>
      </c>
      <c r="C384" s="346" t="s">
        <v>1144</v>
      </c>
      <c r="D384" s="346">
        <v>1</v>
      </c>
      <c r="E384" s="346" t="s">
        <v>1141</v>
      </c>
    </row>
    <row r="385" spans="1:5" ht="15" x14ac:dyDescent="0.25">
      <c r="A385" s="346" t="s">
        <v>316</v>
      </c>
      <c r="B385" s="346">
        <v>25759</v>
      </c>
      <c r="C385" s="346" t="s">
        <v>220</v>
      </c>
      <c r="D385" s="346">
        <v>1</v>
      </c>
      <c r="E385" s="346" t="s">
        <v>1125</v>
      </c>
    </row>
    <row r="386" spans="1:5" ht="15" x14ac:dyDescent="0.25">
      <c r="A386" s="346" t="s">
        <v>316</v>
      </c>
      <c r="B386" s="346">
        <v>19635</v>
      </c>
      <c r="C386" s="346" t="s">
        <v>1124</v>
      </c>
      <c r="D386" s="347"/>
      <c r="E386" s="346" t="s">
        <v>1125</v>
      </c>
    </row>
    <row r="387" spans="1:5" ht="15" x14ac:dyDescent="0.25">
      <c r="A387" s="346" t="s">
        <v>316</v>
      </c>
      <c r="B387" s="346">
        <v>20427</v>
      </c>
      <c r="C387" s="346" t="s">
        <v>1128</v>
      </c>
      <c r="D387" s="347"/>
      <c r="E387" s="346" t="s">
        <v>1115</v>
      </c>
    </row>
    <row r="388" spans="1:5" ht="15" x14ac:dyDescent="0.25">
      <c r="A388" s="346" t="s">
        <v>316</v>
      </c>
      <c r="B388" s="346">
        <v>24501</v>
      </c>
      <c r="C388" s="346" t="s">
        <v>1131</v>
      </c>
      <c r="D388" s="347"/>
      <c r="E388" s="346" t="s">
        <v>1132</v>
      </c>
    </row>
    <row r="389" spans="1:5" ht="15" x14ac:dyDescent="0.25">
      <c r="A389" s="346" t="s">
        <v>316</v>
      </c>
      <c r="B389" s="346">
        <v>25528</v>
      </c>
      <c r="C389" s="346" t="s">
        <v>1133</v>
      </c>
      <c r="D389" s="347"/>
      <c r="E389" s="346" t="s">
        <v>1117</v>
      </c>
    </row>
    <row r="390" spans="1:5" ht="15" x14ac:dyDescent="0.25">
      <c r="A390" s="346" t="s">
        <v>316</v>
      </c>
      <c r="B390" s="346">
        <v>25099</v>
      </c>
      <c r="C390" s="346" t="s">
        <v>1138</v>
      </c>
      <c r="D390" s="347"/>
      <c r="E390" s="346" t="s">
        <v>1115</v>
      </c>
    </row>
    <row r="391" spans="1:5" ht="15" x14ac:dyDescent="0.25">
      <c r="A391" s="346" t="s">
        <v>316</v>
      </c>
      <c r="B391" s="346">
        <v>25169</v>
      </c>
      <c r="C391" s="346" t="s">
        <v>1143</v>
      </c>
      <c r="D391" s="347"/>
      <c r="E391" s="346" t="s">
        <v>1115</v>
      </c>
    </row>
    <row r="392" spans="1:5" ht="15" x14ac:dyDescent="0.25">
      <c r="A392" s="346" t="s">
        <v>316</v>
      </c>
      <c r="B392" s="346">
        <v>25681</v>
      </c>
      <c r="C392" s="346" t="s">
        <v>1145</v>
      </c>
      <c r="D392" s="347"/>
      <c r="E392" s="346" t="s">
        <v>1123</v>
      </c>
    </row>
    <row r="393" spans="1:5" ht="15" x14ac:dyDescent="0.25">
      <c r="A393" s="346" t="s">
        <v>300</v>
      </c>
      <c r="B393" s="346">
        <v>19544</v>
      </c>
      <c r="C393" s="346" t="s">
        <v>1161</v>
      </c>
      <c r="D393" s="346">
        <v>104</v>
      </c>
      <c r="E393" s="346" t="s">
        <v>766</v>
      </c>
    </row>
    <row r="394" spans="1:5" ht="15" x14ac:dyDescent="0.25">
      <c r="A394" s="346" t="s">
        <v>300</v>
      </c>
      <c r="B394" s="346">
        <v>22952</v>
      </c>
      <c r="C394" s="346" t="s">
        <v>304</v>
      </c>
      <c r="D394" s="346">
        <v>100</v>
      </c>
      <c r="E394" s="346" t="s">
        <v>983</v>
      </c>
    </row>
    <row r="395" spans="1:5" ht="15" x14ac:dyDescent="0.25">
      <c r="A395" s="346" t="s">
        <v>300</v>
      </c>
      <c r="B395" s="346">
        <v>25103</v>
      </c>
      <c r="C395" s="346" t="s">
        <v>302</v>
      </c>
      <c r="D395" s="346">
        <v>31</v>
      </c>
      <c r="E395" s="346" t="s">
        <v>766</v>
      </c>
    </row>
    <row r="396" spans="1:5" ht="15" x14ac:dyDescent="0.25">
      <c r="A396" s="346" t="s">
        <v>300</v>
      </c>
      <c r="B396" s="346">
        <v>19760</v>
      </c>
      <c r="C396" s="346" t="s">
        <v>1165</v>
      </c>
      <c r="D396" s="346">
        <v>23</v>
      </c>
      <c r="E396" s="346" t="s">
        <v>983</v>
      </c>
    </row>
    <row r="397" spans="1:5" ht="15" x14ac:dyDescent="0.25">
      <c r="A397" s="346" t="s">
        <v>300</v>
      </c>
      <c r="B397" s="346">
        <v>24497</v>
      </c>
      <c r="C397" s="346" t="s">
        <v>305</v>
      </c>
      <c r="D397" s="346">
        <v>13</v>
      </c>
      <c r="E397" s="346" t="s">
        <v>1147</v>
      </c>
    </row>
    <row r="398" spans="1:5" ht="15" x14ac:dyDescent="0.25">
      <c r="A398" s="346" t="s">
        <v>300</v>
      </c>
      <c r="B398" s="346">
        <v>24183</v>
      </c>
      <c r="C398" s="346" t="s">
        <v>1153</v>
      </c>
      <c r="D398" s="346">
        <v>11</v>
      </c>
      <c r="E398" s="346" t="s">
        <v>784</v>
      </c>
    </row>
    <row r="399" spans="1:5" ht="15" x14ac:dyDescent="0.25">
      <c r="A399" s="346" t="s">
        <v>300</v>
      </c>
      <c r="B399" s="346">
        <v>24227</v>
      </c>
      <c r="C399" s="346" t="s">
        <v>204</v>
      </c>
      <c r="D399" s="346">
        <v>5</v>
      </c>
      <c r="E399" s="346" t="s">
        <v>1149</v>
      </c>
    </row>
    <row r="400" spans="1:5" ht="15" x14ac:dyDescent="0.25">
      <c r="A400" s="346" t="s">
        <v>300</v>
      </c>
      <c r="B400" s="346">
        <v>24852</v>
      </c>
      <c r="C400" s="346" t="s">
        <v>1150</v>
      </c>
      <c r="D400" s="346">
        <v>4</v>
      </c>
      <c r="E400" s="346" t="s">
        <v>1151</v>
      </c>
    </row>
    <row r="401" spans="1:5" ht="15" x14ac:dyDescent="0.25">
      <c r="A401" s="346" t="s">
        <v>300</v>
      </c>
      <c r="B401" s="346">
        <v>15572</v>
      </c>
      <c r="C401" s="346" t="s">
        <v>303</v>
      </c>
      <c r="D401" s="346">
        <v>3</v>
      </c>
      <c r="E401" s="346" t="s">
        <v>1049</v>
      </c>
    </row>
    <row r="402" spans="1:5" ht="15" x14ac:dyDescent="0.25">
      <c r="A402" s="346" t="s">
        <v>300</v>
      </c>
      <c r="B402" s="346">
        <v>22193</v>
      </c>
      <c r="C402" s="346" t="s">
        <v>1157</v>
      </c>
      <c r="D402" s="346">
        <v>3</v>
      </c>
      <c r="E402" s="346" t="s">
        <v>1147</v>
      </c>
    </row>
    <row r="403" spans="1:5" ht="15" x14ac:dyDescent="0.25">
      <c r="A403" s="346" t="s">
        <v>300</v>
      </c>
      <c r="B403" s="346">
        <v>25279</v>
      </c>
      <c r="C403" s="346" t="s">
        <v>1158</v>
      </c>
      <c r="D403" s="346">
        <v>3</v>
      </c>
      <c r="E403" s="346" t="s">
        <v>766</v>
      </c>
    </row>
    <row r="404" spans="1:5" ht="15" x14ac:dyDescent="0.25">
      <c r="A404" s="346" t="s">
        <v>300</v>
      </c>
      <c r="B404" s="346">
        <v>24840</v>
      </c>
      <c r="C404" s="346" t="s">
        <v>1146</v>
      </c>
      <c r="D404" s="346">
        <v>2</v>
      </c>
      <c r="E404" s="346" t="s">
        <v>1147</v>
      </c>
    </row>
    <row r="405" spans="1:5" ht="15" x14ac:dyDescent="0.25">
      <c r="A405" s="346" t="s">
        <v>300</v>
      </c>
      <c r="B405" s="346">
        <v>25280</v>
      </c>
      <c r="C405" s="346" t="s">
        <v>1154</v>
      </c>
      <c r="D405" s="346">
        <v>2</v>
      </c>
      <c r="E405" s="346" t="s">
        <v>1149</v>
      </c>
    </row>
    <row r="406" spans="1:5" ht="15" x14ac:dyDescent="0.25">
      <c r="A406" s="346" t="s">
        <v>300</v>
      </c>
      <c r="B406" s="346">
        <v>24043</v>
      </c>
      <c r="C406" s="346" t="s">
        <v>1156</v>
      </c>
      <c r="D406" s="346">
        <v>2</v>
      </c>
      <c r="E406" s="346" t="s">
        <v>983</v>
      </c>
    </row>
    <row r="407" spans="1:5" ht="15" x14ac:dyDescent="0.25">
      <c r="A407" s="346" t="s">
        <v>300</v>
      </c>
      <c r="B407" s="346">
        <v>25662</v>
      </c>
      <c r="C407" s="346" t="s">
        <v>1160</v>
      </c>
      <c r="D407" s="346">
        <v>2</v>
      </c>
      <c r="E407" s="346" t="s">
        <v>784</v>
      </c>
    </row>
    <row r="408" spans="1:5" ht="15" x14ac:dyDescent="0.25">
      <c r="A408" s="346" t="s">
        <v>300</v>
      </c>
      <c r="B408" s="346">
        <v>23602</v>
      </c>
      <c r="C408" s="346" t="s">
        <v>1163</v>
      </c>
      <c r="D408" s="346">
        <v>2</v>
      </c>
      <c r="E408" s="346" t="s">
        <v>983</v>
      </c>
    </row>
    <row r="409" spans="1:5" ht="15" x14ac:dyDescent="0.25">
      <c r="A409" s="346" t="s">
        <v>300</v>
      </c>
      <c r="B409" s="346">
        <v>25739</v>
      </c>
      <c r="C409" s="346" t="s">
        <v>205</v>
      </c>
      <c r="D409" s="346">
        <v>1</v>
      </c>
      <c r="E409" s="346" t="s">
        <v>1147</v>
      </c>
    </row>
    <row r="410" spans="1:5" ht="15" x14ac:dyDescent="0.25">
      <c r="A410" s="346" t="s">
        <v>300</v>
      </c>
      <c r="B410" s="346">
        <v>25137</v>
      </c>
      <c r="C410" s="346" t="s">
        <v>1162</v>
      </c>
      <c r="D410" s="346">
        <v>1</v>
      </c>
      <c r="E410" s="346" t="s">
        <v>784</v>
      </c>
    </row>
    <row r="411" spans="1:5" ht="15" x14ac:dyDescent="0.25">
      <c r="A411" s="346" t="s">
        <v>300</v>
      </c>
      <c r="B411" s="346">
        <v>25642</v>
      </c>
      <c r="C411" s="346" t="s">
        <v>1164</v>
      </c>
      <c r="D411" s="346">
        <v>1</v>
      </c>
      <c r="E411" s="346" t="s">
        <v>1149</v>
      </c>
    </row>
    <row r="412" spans="1:5" ht="15" x14ac:dyDescent="0.25">
      <c r="A412" s="346" t="s">
        <v>300</v>
      </c>
      <c r="B412" s="346">
        <v>24847</v>
      </c>
      <c r="C412" s="346" t="s">
        <v>1148</v>
      </c>
      <c r="D412" s="347"/>
      <c r="E412" s="346" t="s">
        <v>1149</v>
      </c>
    </row>
    <row r="413" spans="1:5" ht="15" x14ac:dyDescent="0.25">
      <c r="A413" s="346" t="s">
        <v>300</v>
      </c>
      <c r="B413" s="346">
        <v>24437</v>
      </c>
      <c r="C413" s="346" t="s">
        <v>1152</v>
      </c>
      <c r="D413" s="347"/>
      <c r="E413" s="346" t="s">
        <v>1151</v>
      </c>
    </row>
    <row r="414" spans="1:5" ht="15" x14ac:dyDescent="0.25">
      <c r="A414" s="346" t="s">
        <v>300</v>
      </c>
      <c r="B414" s="346">
        <v>25275</v>
      </c>
      <c r="C414" s="346" t="s">
        <v>811</v>
      </c>
      <c r="D414" s="347"/>
      <c r="E414" s="346" t="s">
        <v>794</v>
      </c>
    </row>
    <row r="415" spans="1:5" ht="15" x14ac:dyDescent="0.25">
      <c r="A415" s="346" t="s">
        <v>300</v>
      </c>
      <c r="B415" s="346">
        <v>24890</v>
      </c>
      <c r="C415" s="346" t="s">
        <v>1155</v>
      </c>
      <c r="D415" s="347"/>
      <c r="E415" s="346" t="s">
        <v>1049</v>
      </c>
    </row>
    <row r="416" spans="1:5" ht="15" x14ac:dyDescent="0.25">
      <c r="A416" s="346" t="s">
        <v>300</v>
      </c>
      <c r="B416" s="346">
        <v>25067</v>
      </c>
      <c r="C416" s="346" t="s">
        <v>1155</v>
      </c>
      <c r="D416" s="347"/>
      <c r="E416" s="346" t="s">
        <v>1049</v>
      </c>
    </row>
    <row r="417" spans="1:5" ht="15" x14ac:dyDescent="0.25">
      <c r="A417" s="346" t="s">
        <v>300</v>
      </c>
      <c r="B417" s="346">
        <v>24490</v>
      </c>
      <c r="C417" s="346" t="s">
        <v>1159</v>
      </c>
      <c r="D417" s="347"/>
      <c r="E417" s="346" t="s">
        <v>1049</v>
      </c>
    </row>
    <row r="418" spans="1:5" ht="15" x14ac:dyDescent="0.25">
      <c r="A418" s="346" t="s">
        <v>311</v>
      </c>
      <c r="B418" s="346">
        <v>24029</v>
      </c>
      <c r="C418" s="346" t="s">
        <v>1222</v>
      </c>
      <c r="D418" s="346">
        <v>41</v>
      </c>
      <c r="E418" s="346" t="s">
        <v>1172</v>
      </c>
    </row>
    <row r="419" spans="1:5" ht="15" x14ac:dyDescent="0.25">
      <c r="A419" s="346" t="s">
        <v>311</v>
      </c>
      <c r="B419" s="346">
        <v>24185</v>
      </c>
      <c r="C419" s="346" t="s">
        <v>315</v>
      </c>
      <c r="D419" s="346">
        <v>39</v>
      </c>
      <c r="E419" s="346" t="s">
        <v>1177</v>
      </c>
    </row>
    <row r="420" spans="1:5" ht="15" x14ac:dyDescent="0.25">
      <c r="A420" s="346" t="s">
        <v>311</v>
      </c>
      <c r="B420" s="346">
        <v>20863</v>
      </c>
      <c r="C420" s="346" t="s">
        <v>1188</v>
      </c>
      <c r="D420" s="346">
        <v>12</v>
      </c>
      <c r="E420" s="346" t="s">
        <v>1172</v>
      </c>
    </row>
    <row r="421" spans="1:5" ht="15" x14ac:dyDescent="0.25">
      <c r="A421" s="346" t="s">
        <v>311</v>
      </c>
      <c r="B421" s="346">
        <v>18981</v>
      </c>
      <c r="C421" s="346" t="s">
        <v>1184</v>
      </c>
      <c r="D421" s="346">
        <v>9</v>
      </c>
      <c r="E421" s="346" t="s">
        <v>1172</v>
      </c>
    </row>
    <row r="422" spans="1:5" ht="15" x14ac:dyDescent="0.25">
      <c r="A422" s="346" t="s">
        <v>311</v>
      </c>
      <c r="B422" s="346">
        <v>25138</v>
      </c>
      <c r="C422" s="346" t="s">
        <v>1173</v>
      </c>
      <c r="D422" s="346">
        <v>8</v>
      </c>
      <c r="E422" s="346" t="s">
        <v>1172</v>
      </c>
    </row>
    <row r="423" spans="1:5" ht="15" x14ac:dyDescent="0.25">
      <c r="A423" s="346" t="s">
        <v>311</v>
      </c>
      <c r="B423" s="346">
        <v>25255</v>
      </c>
      <c r="C423" s="346" t="s">
        <v>313</v>
      </c>
      <c r="D423" s="346">
        <v>8</v>
      </c>
      <c r="E423" s="346" t="s">
        <v>1172</v>
      </c>
    </row>
    <row r="424" spans="1:5" ht="15" x14ac:dyDescent="0.25">
      <c r="A424" s="346" t="s">
        <v>311</v>
      </c>
      <c r="B424" s="346">
        <v>24065</v>
      </c>
      <c r="C424" s="346" t="s">
        <v>1180</v>
      </c>
      <c r="D424" s="346">
        <v>7</v>
      </c>
      <c r="E424" s="346" t="s">
        <v>1172</v>
      </c>
    </row>
    <row r="425" spans="1:5" ht="15" x14ac:dyDescent="0.25">
      <c r="A425" s="346" t="s">
        <v>311</v>
      </c>
      <c r="B425" s="346">
        <v>25683</v>
      </c>
      <c r="C425" s="346" t="s">
        <v>1182</v>
      </c>
      <c r="D425" s="346">
        <v>5</v>
      </c>
      <c r="E425" s="346" t="s">
        <v>1083</v>
      </c>
    </row>
    <row r="426" spans="1:5" ht="15" x14ac:dyDescent="0.25">
      <c r="A426" s="346" t="s">
        <v>311</v>
      </c>
      <c r="B426" s="346">
        <v>25002</v>
      </c>
      <c r="C426" s="346" t="s">
        <v>1221</v>
      </c>
      <c r="D426" s="346">
        <v>5</v>
      </c>
      <c r="E426" s="346" t="s">
        <v>1083</v>
      </c>
    </row>
    <row r="427" spans="1:5" ht="15" x14ac:dyDescent="0.25">
      <c r="A427" s="346" t="s">
        <v>311</v>
      </c>
      <c r="B427" s="346">
        <v>25254</v>
      </c>
      <c r="C427" s="346" t="s">
        <v>313</v>
      </c>
      <c r="D427" s="346">
        <v>4</v>
      </c>
      <c r="E427" s="346" t="s">
        <v>1172</v>
      </c>
    </row>
    <row r="428" spans="1:5" ht="15" x14ac:dyDescent="0.25">
      <c r="A428" s="346" t="s">
        <v>311</v>
      </c>
      <c r="B428" s="346">
        <v>24568</v>
      </c>
      <c r="C428" s="346" t="s">
        <v>1209</v>
      </c>
      <c r="D428" s="346">
        <v>4</v>
      </c>
      <c r="E428" s="346" t="s">
        <v>1169</v>
      </c>
    </row>
    <row r="429" spans="1:5" ht="15" x14ac:dyDescent="0.25">
      <c r="A429" s="346" t="s">
        <v>311</v>
      </c>
      <c r="B429" s="346">
        <v>24048</v>
      </c>
      <c r="C429" s="346" t="s">
        <v>1219</v>
      </c>
      <c r="D429" s="346">
        <v>4</v>
      </c>
      <c r="E429" s="346" t="s">
        <v>1177</v>
      </c>
    </row>
    <row r="430" spans="1:5" ht="15" x14ac:dyDescent="0.25">
      <c r="A430" s="346" t="s">
        <v>311</v>
      </c>
      <c r="B430" s="346">
        <v>24705</v>
      </c>
      <c r="C430" s="346" t="s">
        <v>314</v>
      </c>
      <c r="D430" s="346">
        <v>3</v>
      </c>
      <c r="E430" s="346" t="s">
        <v>1172</v>
      </c>
    </row>
    <row r="431" spans="1:5" ht="15" x14ac:dyDescent="0.25">
      <c r="A431" s="346" t="s">
        <v>311</v>
      </c>
      <c r="B431" s="346">
        <v>23596</v>
      </c>
      <c r="C431" s="346" t="s">
        <v>1205</v>
      </c>
      <c r="D431" s="346">
        <v>3</v>
      </c>
      <c r="E431" s="346" t="s">
        <v>1172</v>
      </c>
    </row>
    <row r="432" spans="1:5" ht="15" x14ac:dyDescent="0.25">
      <c r="A432" s="346" t="s">
        <v>311</v>
      </c>
      <c r="B432" s="346">
        <v>25505</v>
      </c>
      <c r="C432" s="346" t="s">
        <v>1190</v>
      </c>
      <c r="D432" s="346">
        <v>2</v>
      </c>
      <c r="E432" s="346" t="s">
        <v>1177</v>
      </c>
    </row>
    <row r="433" spans="1:5" ht="15" x14ac:dyDescent="0.25">
      <c r="A433" s="346" t="s">
        <v>311</v>
      </c>
      <c r="B433" s="346">
        <v>25256</v>
      </c>
      <c r="C433" s="346" t="s">
        <v>313</v>
      </c>
      <c r="D433" s="346">
        <v>2</v>
      </c>
      <c r="E433" s="346" t="s">
        <v>1172</v>
      </c>
    </row>
    <row r="434" spans="1:5" ht="15" x14ac:dyDescent="0.25">
      <c r="A434" s="346" t="s">
        <v>311</v>
      </c>
      <c r="B434" s="346">
        <v>23927</v>
      </c>
      <c r="C434" s="346" t="s">
        <v>1194</v>
      </c>
      <c r="D434" s="346">
        <v>2</v>
      </c>
      <c r="E434" s="346" t="s">
        <v>1172</v>
      </c>
    </row>
    <row r="435" spans="1:5" ht="15" x14ac:dyDescent="0.25">
      <c r="A435" s="346" t="s">
        <v>311</v>
      </c>
      <c r="B435" s="346">
        <v>25188</v>
      </c>
      <c r="C435" s="346" t="s">
        <v>1167</v>
      </c>
      <c r="D435" s="346">
        <v>1</v>
      </c>
      <c r="E435" s="346" t="s">
        <v>1083</v>
      </c>
    </row>
    <row r="436" spans="1:5" ht="15" x14ac:dyDescent="0.25">
      <c r="A436" s="346" t="s">
        <v>311</v>
      </c>
      <c r="B436" s="346">
        <v>21133</v>
      </c>
      <c r="C436" s="346" t="s">
        <v>1170</v>
      </c>
      <c r="D436" s="346">
        <v>1</v>
      </c>
      <c r="E436" s="346" t="s">
        <v>1169</v>
      </c>
    </row>
    <row r="437" spans="1:5" ht="15" x14ac:dyDescent="0.25">
      <c r="A437" s="346" t="s">
        <v>311</v>
      </c>
      <c r="B437" s="346">
        <v>25630</v>
      </c>
      <c r="C437" s="346" t="s">
        <v>1176</v>
      </c>
      <c r="D437" s="346">
        <v>1</v>
      </c>
      <c r="E437" s="346" t="s">
        <v>1177</v>
      </c>
    </row>
    <row r="438" spans="1:5" ht="15" x14ac:dyDescent="0.25">
      <c r="A438" s="346" t="s">
        <v>311</v>
      </c>
      <c r="B438" s="346">
        <v>25613</v>
      </c>
      <c r="C438" s="346" t="s">
        <v>1178</v>
      </c>
      <c r="D438" s="346">
        <v>1</v>
      </c>
      <c r="E438" s="346" t="s">
        <v>1083</v>
      </c>
    </row>
    <row r="439" spans="1:5" ht="15" x14ac:dyDescent="0.25">
      <c r="A439" s="346" t="s">
        <v>311</v>
      </c>
      <c r="B439" s="346">
        <v>22170</v>
      </c>
      <c r="C439" s="346" t="s">
        <v>1179</v>
      </c>
      <c r="D439" s="346">
        <v>1</v>
      </c>
      <c r="E439" s="346" t="s">
        <v>1177</v>
      </c>
    </row>
    <row r="440" spans="1:5" ht="15" x14ac:dyDescent="0.25">
      <c r="A440" s="346" t="s">
        <v>311</v>
      </c>
      <c r="B440" s="346">
        <v>25498</v>
      </c>
      <c r="C440" s="346" t="s">
        <v>1181</v>
      </c>
      <c r="D440" s="346">
        <v>1</v>
      </c>
      <c r="E440" s="346" t="s">
        <v>1172</v>
      </c>
    </row>
    <row r="441" spans="1:5" ht="15" x14ac:dyDescent="0.25">
      <c r="A441" s="346" t="s">
        <v>311</v>
      </c>
      <c r="B441" s="346">
        <v>25718</v>
      </c>
      <c r="C441" s="346" t="s">
        <v>1183</v>
      </c>
      <c r="D441" s="346">
        <v>1</v>
      </c>
      <c r="E441" s="346" t="s">
        <v>1083</v>
      </c>
    </row>
    <row r="442" spans="1:5" ht="15" x14ac:dyDescent="0.25">
      <c r="A442" s="346" t="s">
        <v>311</v>
      </c>
      <c r="B442" s="346">
        <v>20194</v>
      </c>
      <c r="C442" s="346" t="s">
        <v>1185</v>
      </c>
      <c r="D442" s="346">
        <v>1</v>
      </c>
      <c r="E442" s="346" t="s">
        <v>1083</v>
      </c>
    </row>
    <row r="443" spans="1:5" ht="15" x14ac:dyDescent="0.25">
      <c r="A443" s="346" t="s">
        <v>311</v>
      </c>
      <c r="B443" s="346">
        <v>20849</v>
      </c>
      <c r="C443" s="346" t="s">
        <v>1192</v>
      </c>
      <c r="D443" s="346">
        <v>1</v>
      </c>
      <c r="E443" s="346" t="s">
        <v>1172</v>
      </c>
    </row>
    <row r="444" spans="1:5" ht="15" x14ac:dyDescent="0.25">
      <c r="A444" s="346" t="s">
        <v>311</v>
      </c>
      <c r="B444" s="346">
        <v>22935</v>
      </c>
      <c r="C444" s="346" t="s">
        <v>1225</v>
      </c>
      <c r="D444" s="346">
        <v>1</v>
      </c>
      <c r="E444" s="346" t="s">
        <v>1177</v>
      </c>
    </row>
    <row r="445" spans="1:5" ht="15" x14ac:dyDescent="0.25">
      <c r="A445" s="346" t="s">
        <v>311</v>
      </c>
      <c r="B445" s="346">
        <v>25119</v>
      </c>
      <c r="C445" s="346" t="s">
        <v>1166</v>
      </c>
      <c r="D445" s="347"/>
      <c r="E445" s="346" t="s">
        <v>1083</v>
      </c>
    </row>
    <row r="446" spans="1:5" ht="15" x14ac:dyDescent="0.25">
      <c r="A446" s="346" t="s">
        <v>311</v>
      </c>
      <c r="B446" s="346">
        <v>25522</v>
      </c>
      <c r="C446" s="346" t="s">
        <v>1168</v>
      </c>
      <c r="D446" s="347"/>
      <c r="E446" s="346" t="s">
        <v>1169</v>
      </c>
    </row>
    <row r="447" spans="1:5" ht="15" x14ac:dyDescent="0.25">
      <c r="A447" s="346" t="s">
        <v>311</v>
      </c>
      <c r="B447" s="346">
        <v>25153</v>
      </c>
      <c r="C447" s="346" t="s">
        <v>1171</v>
      </c>
      <c r="D447" s="347"/>
      <c r="E447" s="346" t="s">
        <v>1172</v>
      </c>
    </row>
    <row r="448" spans="1:5" ht="15" x14ac:dyDescent="0.25">
      <c r="A448" s="346" t="s">
        <v>311</v>
      </c>
      <c r="B448" s="346">
        <v>25506</v>
      </c>
      <c r="C448" s="346" t="s">
        <v>1174</v>
      </c>
      <c r="D448" s="347"/>
      <c r="E448" s="346" t="s">
        <v>1172</v>
      </c>
    </row>
    <row r="449" spans="1:5" ht="15" x14ac:dyDescent="0.25">
      <c r="A449" s="346" t="s">
        <v>311</v>
      </c>
      <c r="B449" s="346">
        <v>21991</v>
      </c>
      <c r="C449" s="346" t="s">
        <v>1175</v>
      </c>
      <c r="D449" s="347"/>
      <c r="E449" s="346" t="s">
        <v>1083</v>
      </c>
    </row>
    <row r="450" spans="1:5" ht="15" x14ac:dyDescent="0.25">
      <c r="A450" s="346" t="s">
        <v>311</v>
      </c>
      <c r="B450" s="346">
        <v>25332</v>
      </c>
      <c r="C450" s="346" t="s">
        <v>1186</v>
      </c>
      <c r="D450" s="347"/>
      <c r="E450" s="346" t="s">
        <v>1169</v>
      </c>
    </row>
    <row r="451" spans="1:5" ht="15" x14ac:dyDescent="0.25">
      <c r="A451" s="346" t="s">
        <v>311</v>
      </c>
      <c r="B451" s="346">
        <v>25448</v>
      </c>
      <c r="C451" s="346" t="s">
        <v>1187</v>
      </c>
      <c r="D451" s="347"/>
      <c r="E451" s="346" t="s">
        <v>1083</v>
      </c>
    </row>
    <row r="452" spans="1:5" ht="15" x14ac:dyDescent="0.25">
      <c r="A452" s="346" t="s">
        <v>311</v>
      </c>
      <c r="B452" s="346">
        <v>25667</v>
      </c>
      <c r="C452" s="346" t="s">
        <v>1168</v>
      </c>
      <c r="D452" s="347"/>
      <c r="E452" s="346" t="s">
        <v>1083</v>
      </c>
    </row>
    <row r="453" spans="1:5" ht="15" x14ac:dyDescent="0.25">
      <c r="A453" s="346" t="s">
        <v>311</v>
      </c>
      <c r="B453" s="346">
        <v>25190</v>
      </c>
      <c r="C453" s="346" t="s">
        <v>1189</v>
      </c>
      <c r="D453" s="347"/>
      <c r="E453" s="346" t="s">
        <v>1083</v>
      </c>
    </row>
    <row r="454" spans="1:5" ht="15" x14ac:dyDescent="0.25">
      <c r="A454" s="346" t="s">
        <v>311</v>
      </c>
      <c r="B454" s="346">
        <v>25267</v>
      </c>
      <c r="C454" s="346" t="s">
        <v>1191</v>
      </c>
      <c r="D454" s="347"/>
      <c r="E454" s="346" t="s">
        <v>1172</v>
      </c>
    </row>
    <row r="455" spans="1:5" ht="15" x14ac:dyDescent="0.25">
      <c r="A455" s="346" t="s">
        <v>311</v>
      </c>
      <c r="B455" s="346">
        <v>25304</v>
      </c>
      <c r="C455" s="346" t="s">
        <v>1193</v>
      </c>
      <c r="D455" s="347"/>
      <c r="E455" s="346" t="s">
        <v>1172</v>
      </c>
    </row>
    <row r="456" spans="1:5" ht="15" x14ac:dyDescent="0.25">
      <c r="A456" s="346" t="s">
        <v>311</v>
      </c>
      <c r="B456" s="346">
        <v>20161</v>
      </c>
      <c r="C456" s="346" t="s">
        <v>1188</v>
      </c>
      <c r="D456" s="347"/>
      <c r="E456" s="346" t="s">
        <v>1172</v>
      </c>
    </row>
    <row r="457" spans="1:5" ht="15" x14ac:dyDescent="0.25">
      <c r="A457" s="346" t="s">
        <v>311</v>
      </c>
      <c r="B457" s="346">
        <v>24263</v>
      </c>
      <c r="C457" s="346" t="s">
        <v>1195</v>
      </c>
      <c r="D457" s="347"/>
      <c r="E457" s="346" t="s">
        <v>1083</v>
      </c>
    </row>
    <row r="458" spans="1:5" ht="15" x14ac:dyDescent="0.25">
      <c r="A458" s="346" t="s">
        <v>311</v>
      </c>
      <c r="B458" s="346">
        <v>24632</v>
      </c>
      <c r="C458" s="346" t="s">
        <v>1196</v>
      </c>
      <c r="D458" s="347"/>
      <c r="E458" s="346" t="s">
        <v>1172</v>
      </c>
    </row>
    <row r="459" spans="1:5" ht="15" x14ac:dyDescent="0.25">
      <c r="A459" s="346" t="s">
        <v>311</v>
      </c>
      <c r="B459" s="346">
        <v>23184</v>
      </c>
      <c r="C459" s="346" t="s">
        <v>1197</v>
      </c>
      <c r="D459" s="347"/>
      <c r="E459" s="346" t="s">
        <v>1083</v>
      </c>
    </row>
    <row r="460" spans="1:5" ht="15" x14ac:dyDescent="0.25">
      <c r="A460" s="346" t="s">
        <v>311</v>
      </c>
      <c r="B460" s="346">
        <v>24863</v>
      </c>
      <c r="C460" s="346" t="s">
        <v>1198</v>
      </c>
      <c r="D460" s="347"/>
      <c r="E460" s="346" t="s">
        <v>987</v>
      </c>
    </row>
    <row r="461" spans="1:5" ht="15" x14ac:dyDescent="0.25">
      <c r="A461" s="346" t="s">
        <v>311</v>
      </c>
      <c r="B461" s="346">
        <v>23981</v>
      </c>
      <c r="C461" s="346" t="s">
        <v>1199</v>
      </c>
      <c r="D461" s="347"/>
      <c r="E461" s="346" t="s">
        <v>1172</v>
      </c>
    </row>
    <row r="462" spans="1:5" ht="15" x14ac:dyDescent="0.25">
      <c r="A462" s="346" t="s">
        <v>311</v>
      </c>
      <c r="B462" s="346">
        <v>23980</v>
      </c>
      <c r="C462" s="346" t="s">
        <v>1199</v>
      </c>
      <c r="D462" s="347"/>
      <c r="E462" s="346" t="s">
        <v>1172</v>
      </c>
    </row>
    <row r="463" spans="1:5" ht="15" x14ac:dyDescent="0.25">
      <c r="A463" s="346" t="s">
        <v>311</v>
      </c>
      <c r="B463" s="346">
        <v>24858</v>
      </c>
      <c r="C463" s="346" t="s">
        <v>1200</v>
      </c>
      <c r="D463" s="347"/>
      <c r="E463" s="346" t="s">
        <v>1060</v>
      </c>
    </row>
    <row r="464" spans="1:5" ht="15" x14ac:dyDescent="0.25">
      <c r="A464" s="346" t="s">
        <v>311</v>
      </c>
      <c r="B464" s="346">
        <v>23434</v>
      </c>
      <c r="C464" s="346" t="s">
        <v>1201</v>
      </c>
      <c r="D464" s="347"/>
      <c r="E464" s="346" t="s">
        <v>1177</v>
      </c>
    </row>
    <row r="465" spans="1:5" ht="15" x14ac:dyDescent="0.25">
      <c r="A465" s="346" t="s">
        <v>311</v>
      </c>
      <c r="B465" s="346">
        <v>23137</v>
      </c>
      <c r="C465" s="346" t="s">
        <v>1202</v>
      </c>
      <c r="D465" s="347"/>
      <c r="E465" s="346" t="s">
        <v>1169</v>
      </c>
    </row>
    <row r="466" spans="1:5" ht="15" x14ac:dyDescent="0.25">
      <c r="A466" s="346" t="s">
        <v>311</v>
      </c>
      <c r="B466" s="346">
        <v>23936</v>
      </c>
      <c r="C466" s="346" t="s">
        <v>1203</v>
      </c>
      <c r="D466" s="347"/>
      <c r="E466" s="346" t="s">
        <v>1083</v>
      </c>
    </row>
    <row r="467" spans="1:5" ht="15" x14ac:dyDescent="0.25">
      <c r="A467" s="346" t="s">
        <v>311</v>
      </c>
      <c r="B467" s="346">
        <v>23165</v>
      </c>
      <c r="C467" s="346" t="s">
        <v>1204</v>
      </c>
      <c r="D467" s="347"/>
      <c r="E467" s="346" t="s">
        <v>1083</v>
      </c>
    </row>
    <row r="468" spans="1:5" ht="15" x14ac:dyDescent="0.25">
      <c r="A468" s="346" t="s">
        <v>311</v>
      </c>
      <c r="B468" s="346">
        <v>24472</v>
      </c>
      <c r="C468" s="346" t="s">
        <v>1206</v>
      </c>
      <c r="D468" s="347"/>
      <c r="E468" s="346" t="s">
        <v>1083</v>
      </c>
    </row>
    <row r="469" spans="1:5" ht="15" x14ac:dyDescent="0.25">
      <c r="A469" s="346" t="s">
        <v>311</v>
      </c>
      <c r="B469" s="346">
        <v>25075</v>
      </c>
      <c r="C469" s="346" t="s">
        <v>1207</v>
      </c>
      <c r="D469" s="347"/>
      <c r="E469" s="346" t="s">
        <v>1083</v>
      </c>
    </row>
    <row r="470" spans="1:5" ht="15" x14ac:dyDescent="0.25">
      <c r="A470" s="346" t="s">
        <v>311</v>
      </c>
      <c r="B470" s="346">
        <v>23801</v>
      </c>
      <c r="C470" s="346" t="s">
        <v>1208</v>
      </c>
      <c r="D470" s="347"/>
      <c r="E470" s="346" t="s">
        <v>983</v>
      </c>
    </row>
    <row r="471" spans="1:5" ht="15" x14ac:dyDescent="0.25">
      <c r="A471" s="346" t="s">
        <v>311</v>
      </c>
      <c r="B471" s="346">
        <v>24579</v>
      </c>
      <c r="C471" s="346" t="s">
        <v>1210</v>
      </c>
      <c r="D471" s="347"/>
      <c r="E471" s="346" t="s">
        <v>1169</v>
      </c>
    </row>
    <row r="472" spans="1:5" ht="15" x14ac:dyDescent="0.25">
      <c r="A472" s="346" t="s">
        <v>311</v>
      </c>
      <c r="B472" s="346">
        <v>23650</v>
      </c>
      <c r="C472" s="346" t="s">
        <v>1211</v>
      </c>
      <c r="D472" s="347"/>
      <c r="E472" s="346" t="s">
        <v>887</v>
      </c>
    </row>
    <row r="473" spans="1:5" ht="15" x14ac:dyDescent="0.25">
      <c r="A473" s="346" t="s">
        <v>311</v>
      </c>
      <c r="B473" s="346">
        <v>24699</v>
      </c>
      <c r="C473" s="346" t="s">
        <v>1212</v>
      </c>
      <c r="D473" s="347"/>
      <c r="E473" s="346" t="s">
        <v>1172</v>
      </c>
    </row>
    <row r="474" spans="1:5" ht="15" x14ac:dyDescent="0.25">
      <c r="A474" s="346" t="s">
        <v>311</v>
      </c>
      <c r="B474" s="346">
        <v>24698</v>
      </c>
      <c r="C474" s="346" t="s">
        <v>1213</v>
      </c>
      <c r="D474" s="347"/>
      <c r="E474" s="346" t="s">
        <v>1083</v>
      </c>
    </row>
    <row r="475" spans="1:5" ht="15" x14ac:dyDescent="0.25">
      <c r="A475" s="346" t="s">
        <v>311</v>
      </c>
      <c r="B475" s="346">
        <v>24401</v>
      </c>
      <c r="C475" s="346" t="s">
        <v>1214</v>
      </c>
      <c r="D475" s="347"/>
      <c r="E475" s="346" t="s">
        <v>1215</v>
      </c>
    </row>
    <row r="476" spans="1:5" ht="15" x14ac:dyDescent="0.25">
      <c r="A476" s="346" t="s">
        <v>311</v>
      </c>
      <c r="B476" s="346">
        <v>23111</v>
      </c>
      <c r="C476" s="346" t="s">
        <v>1167</v>
      </c>
      <c r="D476" s="347"/>
      <c r="E476" s="346" t="s">
        <v>1083</v>
      </c>
    </row>
    <row r="477" spans="1:5" ht="15" x14ac:dyDescent="0.25">
      <c r="A477" s="346" t="s">
        <v>311</v>
      </c>
      <c r="B477" s="346">
        <v>24112</v>
      </c>
      <c r="C477" s="346" t="s">
        <v>1216</v>
      </c>
      <c r="D477" s="347"/>
      <c r="E477" s="346" t="s">
        <v>1083</v>
      </c>
    </row>
    <row r="478" spans="1:5" ht="15" x14ac:dyDescent="0.25">
      <c r="A478" s="346" t="s">
        <v>311</v>
      </c>
      <c r="B478" s="346">
        <v>25057</v>
      </c>
      <c r="C478" s="346" t="s">
        <v>1217</v>
      </c>
      <c r="D478" s="347"/>
      <c r="E478" s="346" t="s">
        <v>1083</v>
      </c>
    </row>
    <row r="479" spans="1:5" ht="15" x14ac:dyDescent="0.25">
      <c r="A479" s="346" t="s">
        <v>311</v>
      </c>
      <c r="B479" s="346">
        <v>23043</v>
      </c>
      <c r="C479" s="346" t="s">
        <v>1218</v>
      </c>
      <c r="D479" s="347"/>
      <c r="E479" s="346" t="s">
        <v>1083</v>
      </c>
    </row>
    <row r="480" spans="1:5" ht="15" x14ac:dyDescent="0.25">
      <c r="A480" s="346" t="s">
        <v>311</v>
      </c>
      <c r="B480" s="346">
        <v>24884</v>
      </c>
      <c r="C480" s="346" t="s">
        <v>1220</v>
      </c>
      <c r="D480" s="347"/>
      <c r="E480" s="346" t="s">
        <v>1177</v>
      </c>
    </row>
    <row r="481" spans="1:5" ht="15" x14ac:dyDescent="0.25">
      <c r="A481" s="346" t="s">
        <v>311</v>
      </c>
      <c r="B481" s="346">
        <v>25003</v>
      </c>
      <c r="C481" s="346" t="s">
        <v>1223</v>
      </c>
      <c r="D481" s="347"/>
      <c r="E481" s="346" t="s">
        <v>1169</v>
      </c>
    </row>
    <row r="482" spans="1:5" ht="15" x14ac:dyDescent="0.25">
      <c r="A482" s="346" t="s">
        <v>311</v>
      </c>
      <c r="B482" s="346">
        <v>22988</v>
      </c>
      <c r="C482" s="346" t="s">
        <v>1224</v>
      </c>
      <c r="D482" s="347"/>
      <c r="E482" s="346" t="s">
        <v>1169</v>
      </c>
    </row>
    <row r="483" spans="1:5" ht="15" x14ac:dyDescent="0.25">
      <c r="A483" s="346" t="s">
        <v>311</v>
      </c>
      <c r="B483" s="346">
        <v>24893</v>
      </c>
      <c r="C483" s="346" t="s">
        <v>1226</v>
      </c>
      <c r="D483" s="347"/>
      <c r="E483" s="346" t="s">
        <v>1083</v>
      </c>
    </row>
    <row r="484" spans="1:5" ht="15" x14ac:dyDescent="0.25">
      <c r="A484" s="346" t="s">
        <v>208</v>
      </c>
      <c r="B484" s="346">
        <v>21192</v>
      </c>
      <c r="C484" s="346" t="s">
        <v>1247</v>
      </c>
      <c r="D484" s="346">
        <v>177</v>
      </c>
      <c r="E484" s="346" t="s">
        <v>906</v>
      </c>
    </row>
    <row r="485" spans="1:5" ht="15" x14ac:dyDescent="0.25">
      <c r="A485" s="346" t="s">
        <v>208</v>
      </c>
      <c r="B485" s="346">
        <v>8026</v>
      </c>
      <c r="C485" s="346" t="s">
        <v>1233</v>
      </c>
      <c r="D485" s="346">
        <v>166</v>
      </c>
      <c r="E485" s="346" t="s">
        <v>906</v>
      </c>
    </row>
    <row r="486" spans="1:5" ht="15" x14ac:dyDescent="0.25">
      <c r="A486" s="346" t="s">
        <v>208</v>
      </c>
      <c r="B486" s="346">
        <v>25535</v>
      </c>
      <c r="C486" s="346" t="s">
        <v>278</v>
      </c>
      <c r="D486" s="346">
        <v>114</v>
      </c>
      <c r="E486" s="346" t="s">
        <v>906</v>
      </c>
    </row>
    <row r="487" spans="1:5" ht="15" x14ac:dyDescent="0.25">
      <c r="A487" s="346" t="s">
        <v>208</v>
      </c>
      <c r="B487" s="346">
        <v>25555</v>
      </c>
      <c r="C487" s="346" t="s">
        <v>1227</v>
      </c>
      <c r="D487" s="346">
        <v>39</v>
      </c>
      <c r="E487" s="346" t="s">
        <v>906</v>
      </c>
    </row>
    <row r="488" spans="1:5" ht="15" x14ac:dyDescent="0.25">
      <c r="A488" s="346" t="s">
        <v>208</v>
      </c>
      <c r="B488" s="346">
        <v>19294</v>
      </c>
      <c r="C488" s="346" t="s">
        <v>1230</v>
      </c>
      <c r="D488" s="346">
        <v>29</v>
      </c>
      <c r="E488" s="346" t="s">
        <v>1115</v>
      </c>
    </row>
    <row r="489" spans="1:5" ht="15" x14ac:dyDescent="0.25">
      <c r="A489" s="346" t="s">
        <v>208</v>
      </c>
      <c r="B489" s="346">
        <v>25021</v>
      </c>
      <c r="C489" s="346" t="s">
        <v>204</v>
      </c>
      <c r="D489" s="346">
        <v>20</v>
      </c>
      <c r="E489" s="346" t="s">
        <v>906</v>
      </c>
    </row>
    <row r="490" spans="1:5" ht="15" x14ac:dyDescent="0.25">
      <c r="A490" s="346" t="s">
        <v>208</v>
      </c>
      <c r="B490" s="346">
        <v>25452</v>
      </c>
      <c r="C490" s="346" t="s">
        <v>972</v>
      </c>
      <c r="D490" s="346">
        <v>19</v>
      </c>
      <c r="E490" s="346" t="s">
        <v>906</v>
      </c>
    </row>
    <row r="491" spans="1:5" ht="15" x14ac:dyDescent="0.25">
      <c r="A491" s="346" t="s">
        <v>208</v>
      </c>
      <c r="B491" s="346">
        <v>24011</v>
      </c>
      <c r="C491" s="346" t="s">
        <v>1237</v>
      </c>
      <c r="D491" s="346">
        <v>15</v>
      </c>
      <c r="E491" s="346" t="s">
        <v>906</v>
      </c>
    </row>
    <row r="492" spans="1:5" ht="15" x14ac:dyDescent="0.25">
      <c r="A492" s="346" t="s">
        <v>208</v>
      </c>
      <c r="B492" s="346">
        <v>25372</v>
      </c>
      <c r="C492" s="346" t="s">
        <v>204</v>
      </c>
      <c r="D492" s="346">
        <v>13</v>
      </c>
      <c r="E492" s="346" t="s">
        <v>906</v>
      </c>
    </row>
    <row r="493" spans="1:5" ht="15" x14ac:dyDescent="0.25">
      <c r="A493" s="346" t="s">
        <v>208</v>
      </c>
      <c r="B493" s="346">
        <v>25554</v>
      </c>
      <c r="C493" s="346" t="s">
        <v>310</v>
      </c>
      <c r="D493" s="346">
        <v>12</v>
      </c>
      <c r="E493" s="346" t="s">
        <v>906</v>
      </c>
    </row>
    <row r="494" spans="1:5" ht="15" x14ac:dyDescent="0.25">
      <c r="A494" s="346" t="s">
        <v>208</v>
      </c>
      <c r="B494" s="346">
        <v>19174</v>
      </c>
      <c r="C494" s="346" t="s">
        <v>1234</v>
      </c>
      <c r="D494" s="346">
        <v>9</v>
      </c>
      <c r="E494" s="346" t="s">
        <v>906</v>
      </c>
    </row>
    <row r="495" spans="1:5" ht="15" x14ac:dyDescent="0.25">
      <c r="A495" s="346" t="s">
        <v>208</v>
      </c>
      <c r="B495" s="346">
        <v>23991</v>
      </c>
      <c r="C495" s="346" t="s">
        <v>1233</v>
      </c>
      <c r="D495" s="346">
        <v>6</v>
      </c>
      <c r="E495" s="346" t="s">
        <v>906</v>
      </c>
    </row>
    <row r="496" spans="1:5" ht="15" x14ac:dyDescent="0.25">
      <c r="A496" s="346" t="s">
        <v>208</v>
      </c>
      <c r="B496" s="346">
        <v>25239</v>
      </c>
      <c r="C496" s="346" t="s">
        <v>341</v>
      </c>
      <c r="D496" s="346">
        <v>6</v>
      </c>
      <c r="E496" s="346" t="s">
        <v>987</v>
      </c>
    </row>
    <row r="497" spans="1:5" ht="15" x14ac:dyDescent="0.25">
      <c r="A497" s="346" t="s">
        <v>208</v>
      </c>
      <c r="B497" s="346">
        <v>25440</v>
      </c>
      <c r="C497" s="346" t="s">
        <v>1256</v>
      </c>
      <c r="D497" s="346">
        <v>6</v>
      </c>
      <c r="E497" s="346" t="s">
        <v>906</v>
      </c>
    </row>
    <row r="498" spans="1:5" ht="15" x14ac:dyDescent="0.25">
      <c r="A498" s="346" t="s">
        <v>208</v>
      </c>
      <c r="B498" s="346">
        <v>25651</v>
      </c>
      <c r="C498" s="346" t="s">
        <v>310</v>
      </c>
      <c r="D498" s="346">
        <v>5</v>
      </c>
      <c r="E498" s="346" t="s">
        <v>1115</v>
      </c>
    </row>
    <row r="499" spans="1:5" ht="15" x14ac:dyDescent="0.25">
      <c r="A499" s="346" t="s">
        <v>208</v>
      </c>
      <c r="B499" s="346">
        <v>25676</v>
      </c>
      <c r="C499" s="346" t="s">
        <v>1232</v>
      </c>
      <c r="D499" s="346">
        <v>4</v>
      </c>
      <c r="E499" s="346" t="s">
        <v>906</v>
      </c>
    </row>
    <row r="500" spans="1:5" ht="15" x14ac:dyDescent="0.25">
      <c r="A500" s="346" t="s">
        <v>208</v>
      </c>
      <c r="B500" s="346">
        <v>25677</v>
      </c>
      <c r="C500" s="346" t="s">
        <v>1232</v>
      </c>
      <c r="D500" s="346">
        <v>4</v>
      </c>
      <c r="E500" s="346" t="s">
        <v>906</v>
      </c>
    </row>
    <row r="501" spans="1:5" ht="15" x14ac:dyDescent="0.25">
      <c r="A501" s="346" t="s">
        <v>208</v>
      </c>
      <c r="B501" s="346">
        <v>22087</v>
      </c>
      <c r="C501" s="346" t="s">
        <v>1228</v>
      </c>
      <c r="D501" s="346">
        <v>4</v>
      </c>
      <c r="E501" s="346" t="s">
        <v>906</v>
      </c>
    </row>
    <row r="502" spans="1:5" ht="15" x14ac:dyDescent="0.25">
      <c r="A502" s="346" t="s">
        <v>208</v>
      </c>
      <c r="B502" s="346">
        <v>23294</v>
      </c>
      <c r="C502" s="346" t="s">
        <v>1259</v>
      </c>
      <c r="D502" s="346">
        <v>4</v>
      </c>
      <c r="E502" s="346" t="s">
        <v>906</v>
      </c>
    </row>
    <row r="503" spans="1:5" ht="15" x14ac:dyDescent="0.25">
      <c r="A503" s="346" t="s">
        <v>208</v>
      </c>
      <c r="B503" s="346">
        <v>25011</v>
      </c>
      <c r="C503" s="346" t="s">
        <v>1250</v>
      </c>
      <c r="D503" s="346">
        <v>3</v>
      </c>
      <c r="E503" s="346" t="s">
        <v>906</v>
      </c>
    </row>
    <row r="504" spans="1:5" ht="15" x14ac:dyDescent="0.25">
      <c r="A504" s="346" t="s">
        <v>208</v>
      </c>
      <c r="B504" s="346">
        <v>25200</v>
      </c>
      <c r="C504" s="346" t="s">
        <v>1253</v>
      </c>
      <c r="D504" s="346">
        <v>3</v>
      </c>
      <c r="E504" s="346" t="s">
        <v>1236</v>
      </c>
    </row>
    <row r="505" spans="1:5" ht="15" x14ac:dyDescent="0.25">
      <c r="A505" s="346" t="s">
        <v>208</v>
      </c>
      <c r="B505" s="346">
        <v>25168</v>
      </c>
      <c r="C505" s="346" t="s">
        <v>1238</v>
      </c>
      <c r="D505" s="346">
        <v>2</v>
      </c>
      <c r="E505" s="346" t="s">
        <v>906</v>
      </c>
    </row>
    <row r="506" spans="1:5" ht="15" x14ac:dyDescent="0.25">
      <c r="A506" s="346" t="s">
        <v>208</v>
      </c>
      <c r="B506" s="346">
        <v>25202</v>
      </c>
      <c r="C506" s="346" t="s">
        <v>1245</v>
      </c>
      <c r="D506" s="346">
        <v>2</v>
      </c>
      <c r="E506" s="346" t="s">
        <v>906</v>
      </c>
    </row>
    <row r="507" spans="1:5" ht="15" x14ac:dyDescent="0.25">
      <c r="A507" s="346" t="s">
        <v>208</v>
      </c>
      <c r="B507" s="346">
        <v>24824</v>
      </c>
      <c r="C507" s="346" t="s">
        <v>1249</v>
      </c>
      <c r="D507" s="346">
        <v>2</v>
      </c>
      <c r="E507" s="346" t="s">
        <v>1236</v>
      </c>
    </row>
    <row r="508" spans="1:5" ht="15" x14ac:dyDescent="0.25">
      <c r="A508" s="346" t="s">
        <v>208</v>
      </c>
      <c r="B508" s="346">
        <v>20026</v>
      </c>
      <c r="C508" s="346" t="s">
        <v>1255</v>
      </c>
      <c r="D508" s="346">
        <v>2</v>
      </c>
      <c r="E508" s="346" t="s">
        <v>906</v>
      </c>
    </row>
    <row r="509" spans="1:5" ht="15" x14ac:dyDescent="0.25">
      <c r="A509" s="346" t="s">
        <v>208</v>
      </c>
      <c r="B509" s="346">
        <v>24759</v>
      </c>
      <c r="C509" s="346" t="s">
        <v>308</v>
      </c>
      <c r="D509" s="346">
        <v>2</v>
      </c>
      <c r="E509" s="346" t="s">
        <v>906</v>
      </c>
    </row>
    <row r="510" spans="1:5" ht="15" x14ac:dyDescent="0.25">
      <c r="A510" s="346" t="s">
        <v>208</v>
      </c>
      <c r="B510" s="346">
        <v>25740</v>
      </c>
      <c r="C510" s="346" t="s">
        <v>206</v>
      </c>
      <c r="D510" s="346">
        <v>1</v>
      </c>
      <c r="E510" s="346" t="s">
        <v>906</v>
      </c>
    </row>
    <row r="511" spans="1:5" ht="15" x14ac:dyDescent="0.25">
      <c r="A511" s="346" t="s">
        <v>208</v>
      </c>
      <c r="B511" s="346">
        <v>25751</v>
      </c>
      <c r="C511" s="346" t="s">
        <v>214</v>
      </c>
      <c r="D511" s="346">
        <v>1</v>
      </c>
      <c r="E511" s="346" t="s">
        <v>906</v>
      </c>
    </row>
    <row r="512" spans="1:5" ht="15" x14ac:dyDescent="0.25">
      <c r="A512" s="346" t="s">
        <v>208</v>
      </c>
      <c r="B512" s="346">
        <v>25659</v>
      </c>
      <c r="C512" s="346" t="s">
        <v>1229</v>
      </c>
      <c r="D512" s="346">
        <v>1</v>
      </c>
      <c r="E512" s="346" t="s">
        <v>906</v>
      </c>
    </row>
    <row r="513" spans="1:5" ht="15" x14ac:dyDescent="0.25">
      <c r="A513" s="346" t="s">
        <v>208</v>
      </c>
      <c r="B513" s="346">
        <v>20578</v>
      </c>
      <c r="C513" s="346" t="s">
        <v>1242</v>
      </c>
      <c r="D513" s="346">
        <v>1</v>
      </c>
      <c r="E513" s="346" t="s">
        <v>906</v>
      </c>
    </row>
    <row r="514" spans="1:5" ht="15" x14ac:dyDescent="0.25">
      <c r="A514" s="346" t="s">
        <v>208</v>
      </c>
      <c r="B514" s="346">
        <v>24876</v>
      </c>
      <c r="C514" s="346" t="s">
        <v>1243</v>
      </c>
      <c r="D514" s="346">
        <v>1</v>
      </c>
      <c r="E514" s="346" t="s">
        <v>1244</v>
      </c>
    </row>
    <row r="515" spans="1:5" ht="15" x14ac:dyDescent="0.25">
      <c r="A515" s="346" t="s">
        <v>208</v>
      </c>
      <c r="B515" s="346">
        <v>23522</v>
      </c>
      <c r="C515" s="346" t="s">
        <v>309</v>
      </c>
      <c r="D515" s="346">
        <v>1</v>
      </c>
      <c r="E515" s="346" t="s">
        <v>906</v>
      </c>
    </row>
    <row r="516" spans="1:5" ht="15" x14ac:dyDescent="0.25">
      <c r="A516" s="346" t="s">
        <v>208</v>
      </c>
      <c r="B516" s="346">
        <v>25565</v>
      </c>
      <c r="C516" s="346" t="s">
        <v>310</v>
      </c>
      <c r="D516" s="347"/>
      <c r="E516" s="346" t="s">
        <v>906</v>
      </c>
    </row>
    <row r="517" spans="1:5" ht="15" x14ac:dyDescent="0.25">
      <c r="A517" s="346" t="s">
        <v>208</v>
      </c>
      <c r="B517" s="346">
        <v>24220</v>
      </c>
      <c r="C517" s="346" t="s">
        <v>1228</v>
      </c>
      <c r="D517" s="347"/>
      <c r="E517" s="346" t="s">
        <v>906</v>
      </c>
    </row>
    <row r="518" spans="1:5" ht="15" x14ac:dyDescent="0.25">
      <c r="A518" s="346" t="s">
        <v>208</v>
      </c>
      <c r="B518" s="346">
        <v>25669</v>
      </c>
      <c r="C518" s="346" t="s">
        <v>340</v>
      </c>
      <c r="D518" s="347"/>
      <c r="E518" s="346" t="s">
        <v>906</v>
      </c>
    </row>
    <row r="519" spans="1:5" ht="15" x14ac:dyDescent="0.25">
      <c r="A519" s="346" t="s">
        <v>208</v>
      </c>
      <c r="B519" s="346">
        <v>25670</v>
      </c>
      <c r="C519" s="346" t="s">
        <v>1231</v>
      </c>
      <c r="D519" s="347"/>
      <c r="E519" s="346" t="s">
        <v>906</v>
      </c>
    </row>
    <row r="520" spans="1:5" ht="15" x14ac:dyDescent="0.25">
      <c r="A520" s="346" t="s">
        <v>208</v>
      </c>
      <c r="B520" s="346">
        <v>25705</v>
      </c>
      <c r="C520" s="346" t="s">
        <v>310</v>
      </c>
      <c r="D520" s="347"/>
      <c r="E520" s="346" t="s">
        <v>906</v>
      </c>
    </row>
    <row r="521" spans="1:5" ht="15" x14ac:dyDescent="0.25">
      <c r="A521" s="346" t="s">
        <v>208</v>
      </c>
      <c r="B521" s="346">
        <v>25684</v>
      </c>
      <c r="C521" s="346" t="s">
        <v>1235</v>
      </c>
      <c r="D521" s="347"/>
      <c r="E521" s="346" t="s">
        <v>1236</v>
      </c>
    </row>
    <row r="522" spans="1:5" ht="15" x14ac:dyDescent="0.25">
      <c r="A522" s="346" t="s">
        <v>208</v>
      </c>
      <c r="B522" s="346">
        <v>25443</v>
      </c>
      <c r="C522" s="346" t="s">
        <v>1239</v>
      </c>
      <c r="D522" s="347"/>
      <c r="E522" s="346" t="s">
        <v>906</v>
      </c>
    </row>
    <row r="523" spans="1:5" ht="15" x14ac:dyDescent="0.25">
      <c r="A523" s="346" t="s">
        <v>208</v>
      </c>
      <c r="B523" s="346">
        <v>24873</v>
      </c>
      <c r="C523" s="346" t="s">
        <v>1240</v>
      </c>
      <c r="D523" s="347"/>
      <c r="E523" s="346" t="s">
        <v>1241</v>
      </c>
    </row>
    <row r="524" spans="1:5" ht="15" x14ac:dyDescent="0.25">
      <c r="A524" s="346" t="s">
        <v>208</v>
      </c>
      <c r="B524" s="346">
        <v>23159</v>
      </c>
      <c r="C524" s="346" t="s">
        <v>1246</v>
      </c>
      <c r="D524" s="347"/>
      <c r="E524" s="346" t="s">
        <v>906</v>
      </c>
    </row>
    <row r="525" spans="1:5" ht="15" x14ac:dyDescent="0.25">
      <c r="A525" s="346" t="s">
        <v>208</v>
      </c>
      <c r="B525" s="346">
        <v>20262</v>
      </c>
      <c r="C525" s="346" t="s">
        <v>1248</v>
      </c>
      <c r="D525" s="347"/>
      <c r="E525" s="346" t="s">
        <v>906</v>
      </c>
    </row>
    <row r="526" spans="1:5" ht="15" x14ac:dyDescent="0.25">
      <c r="A526" s="346" t="s">
        <v>208</v>
      </c>
      <c r="B526" s="346">
        <v>22789</v>
      </c>
      <c r="C526" s="346" t="s">
        <v>1251</v>
      </c>
      <c r="D526" s="347"/>
      <c r="E526" s="346" t="s">
        <v>906</v>
      </c>
    </row>
    <row r="527" spans="1:5" ht="15" x14ac:dyDescent="0.25">
      <c r="A527" s="346" t="s">
        <v>208</v>
      </c>
      <c r="B527" s="346">
        <v>25017</v>
      </c>
      <c r="C527" s="346" t="s">
        <v>1252</v>
      </c>
      <c r="D527" s="347"/>
      <c r="E527" s="346" t="s">
        <v>906</v>
      </c>
    </row>
    <row r="528" spans="1:5" ht="15" x14ac:dyDescent="0.25">
      <c r="A528" s="346" t="s">
        <v>208</v>
      </c>
      <c r="B528" s="346">
        <v>25490</v>
      </c>
      <c r="C528" s="346" t="s">
        <v>1254</v>
      </c>
      <c r="D528" s="347"/>
      <c r="E528" s="346" t="s">
        <v>906</v>
      </c>
    </row>
    <row r="529" spans="1:5" ht="15" x14ac:dyDescent="0.25">
      <c r="A529" s="346" t="s">
        <v>208</v>
      </c>
      <c r="B529" s="346">
        <v>24703</v>
      </c>
      <c r="C529" s="346" t="s">
        <v>1234</v>
      </c>
      <c r="D529" s="347"/>
      <c r="E529" s="346" t="s">
        <v>906</v>
      </c>
    </row>
    <row r="530" spans="1:5" ht="15" x14ac:dyDescent="0.25">
      <c r="A530" s="346" t="s">
        <v>208</v>
      </c>
      <c r="B530" s="346">
        <v>25142</v>
      </c>
      <c r="C530" s="346" t="s">
        <v>320</v>
      </c>
      <c r="D530" s="347"/>
      <c r="E530" s="346" t="s">
        <v>906</v>
      </c>
    </row>
    <row r="531" spans="1:5" ht="15" x14ac:dyDescent="0.25">
      <c r="A531" s="346" t="s">
        <v>208</v>
      </c>
      <c r="B531" s="346">
        <v>23158</v>
      </c>
      <c r="C531" s="346" t="s">
        <v>1246</v>
      </c>
      <c r="D531" s="347"/>
      <c r="E531" s="346" t="s">
        <v>906</v>
      </c>
    </row>
    <row r="532" spans="1:5" ht="15" x14ac:dyDescent="0.25">
      <c r="A532" s="346" t="s">
        <v>208</v>
      </c>
      <c r="B532" s="346">
        <v>25412</v>
      </c>
      <c r="C532" s="346" t="s">
        <v>1257</v>
      </c>
      <c r="D532" s="347"/>
      <c r="E532" s="346" t="s">
        <v>906</v>
      </c>
    </row>
    <row r="533" spans="1:5" ht="15" x14ac:dyDescent="0.25">
      <c r="A533" s="346" t="s">
        <v>208</v>
      </c>
      <c r="B533" s="346">
        <v>25494</v>
      </c>
      <c r="C533" s="346" t="s">
        <v>1258</v>
      </c>
      <c r="D533" s="347"/>
      <c r="E533" s="346" t="s">
        <v>1141</v>
      </c>
    </row>
    <row r="534" spans="1:5" ht="15" x14ac:dyDescent="0.25">
      <c r="A534" s="346" t="s">
        <v>208</v>
      </c>
      <c r="B534" s="346">
        <v>20212</v>
      </c>
      <c r="C534" s="346" t="s">
        <v>1260</v>
      </c>
      <c r="D534" s="347"/>
      <c r="E534" s="346" t="s">
        <v>1236</v>
      </c>
    </row>
    <row r="535" spans="1:5" ht="15" x14ac:dyDescent="0.25">
      <c r="A535" s="346" t="s">
        <v>208</v>
      </c>
      <c r="B535" s="346">
        <v>20224</v>
      </c>
      <c r="C535" s="346" t="s">
        <v>1261</v>
      </c>
      <c r="D535" s="347"/>
      <c r="E535" s="346" t="s">
        <v>906</v>
      </c>
    </row>
    <row r="536" spans="1:5" ht="15" x14ac:dyDescent="0.25">
      <c r="A536" s="346" t="s">
        <v>208</v>
      </c>
      <c r="B536" s="346">
        <v>25427</v>
      </c>
      <c r="C536" s="346" t="s">
        <v>1262</v>
      </c>
      <c r="D536" s="347"/>
      <c r="E536" s="346" t="s">
        <v>906</v>
      </c>
    </row>
  </sheetData>
  <sortState ref="A4:E537">
    <sortCondition ref="A4:A537"/>
    <sortCondition descending="1" ref="D4:D537"/>
  </sortState>
  <mergeCells count="1">
    <mergeCell ref="A1:E1"/>
  </mergeCells>
  <phoneticPr fontId="0" type="noConversion"/>
  <pageMargins left="0.41" right="0.5" top="0.35" bottom="0.9" header="0.25" footer="0.25"/>
  <pageSetup scale="82" fitToHeight="42" orientation="portrait" r:id="rId1"/>
  <headerFooter alignWithMargins="0">
    <oddFooter>&amp;RDivision/Bureau: Apprenticeship and Training
Document Name: Monthly Productivity Report
Date Revised: 12/7/2011
Document Owner: Shira Samaniego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zoomScale="75" zoomScaleNormal="75" workbookViewId="0">
      <selection activeCell="B3" sqref="B3"/>
    </sheetView>
  </sheetViews>
  <sheetFormatPr defaultColWidth="13.7109375" defaultRowHeight="12.75" x14ac:dyDescent="0.2"/>
  <cols>
    <col min="1" max="1" width="19.42578125" style="2" bestFit="1" customWidth="1"/>
    <col min="2" max="2" width="11.42578125" style="3" customWidth="1"/>
    <col min="3" max="6" width="10.7109375" style="3" bestFit="1" customWidth="1"/>
    <col min="7" max="16384" width="13.7109375" style="2"/>
  </cols>
  <sheetData>
    <row r="1" spans="1:25" ht="22.5" customHeight="1" x14ac:dyDescent="0.2">
      <c r="A1" s="376" t="s">
        <v>119</v>
      </c>
      <c r="B1" s="377"/>
      <c r="C1" s="377"/>
      <c r="D1" s="377"/>
      <c r="E1" s="377"/>
      <c r="F1" s="377"/>
      <c r="G1" s="112"/>
    </row>
    <row r="2" spans="1:25" s="4" customFormat="1" ht="14.25" x14ac:dyDescent="0.2">
      <c r="A2" s="378" t="s">
        <v>131</v>
      </c>
      <c r="B2" s="379"/>
      <c r="C2" s="379"/>
      <c r="D2" s="379"/>
      <c r="E2" s="379"/>
      <c r="F2" s="379"/>
    </row>
    <row r="3" spans="1:25" s="11" customFormat="1" ht="15" thickBot="1" x14ac:dyDescent="0.25">
      <c r="A3" s="31"/>
      <c r="B3" s="31"/>
      <c r="C3" s="31"/>
      <c r="D3" s="31"/>
      <c r="E3" s="31"/>
      <c r="F3" s="31"/>
    </row>
    <row r="4" spans="1:25" s="55" customFormat="1" ht="23.25" customHeight="1" thickBot="1" x14ac:dyDescent="0.3">
      <c r="A4" s="370" t="s">
        <v>108</v>
      </c>
      <c r="B4" s="371"/>
      <c r="C4" s="371"/>
      <c r="D4" s="371"/>
      <c r="E4" s="371"/>
      <c r="F4" s="372"/>
    </row>
    <row r="5" spans="1:25" s="4" customFormat="1" ht="15" x14ac:dyDescent="0.2">
      <c r="A5" s="62" t="s">
        <v>160</v>
      </c>
      <c r="B5" s="59" t="s">
        <v>12</v>
      </c>
      <c r="C5" s="59" t="s">
        <v>106</v>
      </c>
      <c r="D5" s="59" t="s">
        <v>129</v>
      </c>
      <c r="E5" s="59" t="s">
        <v>98</v>
      </c>
      <c r="F5" s="59" t="s">
        <v>190</v>
      </c>
    </row>
    <row r="6" spans="1:25" s="4" customFormat="1" ht="14.25" x14ac:dyDescent="0.2">
      <c r="A6" s="6" t="s">
        <v>158</v>
      </c>
      <c r="B6" s="38">
        <f>SUM('[1]Revisions (all)'!$B$16:$H$16)</f>
        <v>9</v>
      </c>
      <c r="C6" s="38">
        <f>SUM('[2]Revisions (all)'!$B$16:$H$16)</f>
        <v>6</v>
      </c>
      <c r="D6" s="38">
        <f>SUM('[3]Revisions (all)'!$B$16:$H$16)</f>
        <v>7</v>
      </c>
      <c r="E6" s="38">
        <f>SUM('[4]Revisions (all)'!$B$16:$H$16)</f>
        <v>8</v>
      </c>
      <c r="F6" s="38">
        <f>SUM('[5]Revisions (all)'!$B$16:$H$16)</f>
        <v>6</v>
      </c>
    </row>
    <row r="7" spans="1:25" s="11" customFormat="1" ht="14.25" x14ac:dyDescent="0.2">
      <c r="A7" s="44" t="s">
        <v>180</v>
      </c>
      <c r="B7" s="38">
        <f>SUM('[1]Revisions (all)'!$B$21:$H$21)</f>
        <v>9</v>
      </c>
      <c r="C7" s="38">
        <f>SUM('[2]Revisions (all)'!$B$21:$H$21)</f>
        <v>4</v>
      </c>
      <c r="D7" s="38">
        <f>SUM('[3]Revisions (all)'!$B$21:$H$21)</f>
        <v>4</v>
      </c>
      <c r="E7" s="38">
        <f>SUM('[4]Revisions (all)'!$B$21:$H$21)</f>
        <v>2</v>
      </c>
      <c r="F7" s="38">
        <f>SUM('[5]Revisions (all)'!$B$21:$H$21)</f>
        <v>5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s="4" customFormat="1" ht="14.25" x14ac:dyDescent="0.2">
      <c r="A8" s="18" t="s">
        <v>117</v>
      </c>
      <c r="B8" s="38">
        <f>SUM('[1]Revisions (all)'!$B$25:$H$25)</f>
        <v>3</v>
      </c>
      <c r="C8" s="38">
        <f>SUM('[2]Revisions (all)'!$B$25:$H$25)</f>
        <v>7</v>
      </c>
      <c r="D8" s="38">
        <f>SUM('[3]Revisions (all)'!$B$25:$H$25)</f>
        <v>4</v>
      </c>
      <c r="E8" s="38">
        <f>SUM('[4]Revisions (all)'!$B$25:$H$25)</f>
        <v>6</v>
      </c>
      <c r="F8" s="38">
        <f>SUM('[5]Revisions (all)'!$B$25:$H$25)</f>
        <v>3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 s="11" customFormat="1" ht="14.25" customHeight="1" x14ac:dyDescent="0.2">
      <c r="A9" s="6" t="s">
        <v>164</v>
      </c>
      <c r="B9" s="38">
        <f>SUM('[1]Revisions (all)'!$B$4:$H$4)</f>
        <v>13</v>
      </c>
      <c r="C9" s="38">
        <f>SUM('[2]Revisions (all)'!$B$4:$H$4)</f>
        <v>11</v>
      </c>
      <c r="D9" s="38">
        <f>SUM('[3]Revisions (all)'!$B$4:$H$4)</f>
        <v>0</v>
      </c>
      <c r="E9" s="38">
        <f>SUM('[4]Revisions (all)'!$B$4:$H$4)</f>
        <v>5</v>
      </c>
      <c r="F9" s="38">
        <f>SUM('[5]Revisions (all)'!$B$4:$H$4)</f>
        <v>1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s="11" customFormat="1" ht="14.25" x14ac:dyDescent="0.2">
      <c r="A10" s="18" t="s">
        <v>184</v>
      </c>
      <c r="B10" s="38">
        <f>SUM('[1]Revisions (all)'!$B$22:$H$22)</f>
        <v>26</v>
      </c>
      <c r="C10" s="38">
        <f>SUM('[2]Revisions (all)'!$B$22:$H$22)</f>
        <v>15</v>
      </c>
      <c r="D10" s="38">
        <f>SUM('[3]Revisions (all)'!$B$22:$H$22)</f>
        <v>5</v>
      </c>
      <c r="E10" s="38">
        <f>SUM('[4]Revisions (all)'!$B$22:$H$22)</f>
        <v>8</v>
      </c>
      <c r="F10" s="38">
        <f>SUM('[5]Revisions (all)'!$B$22:$H$22)</f>
        <v>0</v>
      </c>
    </row>
    <row r="11" spans="1:25" s="4" customFormat="1" ht="15" customHeight="1" x14ac:dyDescent="0.2">
      <c r="A11" s="18" t="s">
        <v>183</v>
      </c>
      <c r="B11" s="38">
        <f>SUM('[1]Revisions (all)'!$B$24:$H$24)</f>
        <v>0</v>
      </c>
      <c r="C11" s="38">
        <f>SUM('[2]Revisions (all)'!$B$24:$H$24)</f>
        <v>4</v>
      </c>
      <c r="D11" s="38">
        <f>SUM('[3]Revisions (all)'!$B$24:$H$24)</f>
        <v>1</v>
      </c>
      <c r="E11" s="38">
        <f>SUM('[4]Revisions (all)'!$B$24:$H$24)</f>
        <v>3</v>
      </c>
      <c r="F11" s="38">
        <f>SUM('[5]Revisions (all)'!$B$24:$H$24)</f>
        <v>0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s="11" customFormat="1" ht="14.25" customHeight="1" thickBot="1" x14ac:dyDescent="0.25">
      <c r="A12" s="18" t="s">
        <v>182</v>
      </c>
      <c r="B12" s="57">
        <v>0</v>
      </c>
      <c r="C12" s="57">
        <v>0</v>
      </c>
      <c r="D12" s="57">
        <f>SUM('[3]Revisions (all)'!$B$12:$H$12)</f>
        <v>0</v>
      </c>
      <c r="E12" s="57">
        <f>SUM('[4]Revisions (all)'!$B$12:$H$12)</f>
        <v>0</v>
      </c>
      <c r="F12" s="57">
        <f>SUM('[5]Revisions (all)'!$B$12:$H$12)</f>
        <v>0</v>
      </c>
    </row>
    <row r="13" spans="1:25" s="11" customFormat="1" ht="15" customHeight="1" thickBot="1" x14ac:dyDescent="0.3">
      <c r="A13" s="15"/>
      <c r="B13" s="60">
        <f>SUM(B6:B12)</f>
        <v>60</v>
      </c>
      <c r="C13" s="60">
        <f>SUM(C6:C12)</f>
        <v>47</v>
      </c>
      <c r="D13" s="60">
        <f>SUM(D6:D12)</f>
        <v>21</v>
      </c>
      <c r="E13" s="60">
        <f>SUM(E6:E12)</f>
        <v>32</v>
      </c>
      <c r="F13" s="60">
        <f>SUM(F6:F12)</f>
        <v>15</v>
      </c>
    </row>
    <row r="14" spans="1:25" s="11" customFormat="1" ht="15" customHeight="1" thickBot="1" x14ac:dyDescent="0.25">
      <c r="A14" s="15"/>
      <c r="B14" s="36"/>
      <c r="C14" s="36"/>
      <c r="D14" s="36"/>
      <c r="E14" s="36"/>
      <c r="F14" s="36"/>
    </row>
    <row r="15" spans="1:25" s="55" customFormat="1" ht="23.25" customHeight="1" thickBot="1" x14ac:dyDescent="0.3">
      <c r="A15" s="370" t="s">
        <v>107</v>
      </c>
      <c r="B15" s="371"/>
      <c r="C15" s="371"/>
      <c r="D15" s="371"/>
      <c r="E15" s="371"/>
      <c r="F15" s="372"/>
    </row>
    <row r="16" spans="1:25" s="4" customFormat="1" ht="15" x14ac:dyDescent="0.2">
      <c r="A16" s="62" t="s">
        <v>160</v>
      </c>
      <c r="B16" s="59" t="s">
        <v>12</v>
      </c>
      <c r="C16" s="59" t="s">
        <v>106</v>
      </c>
      <c r="D16" s="59" t="s">
        <v>129</v>
      </c>
      <c r="E16" s="59" t="s">
        <v>98</v>
      </c>
      <c r="F16" s="59" t="s">
        <v>190</v>
      </c>
    </row>
    <row r="17" spans="1:25" s="16" customFormat="1" ht="14.25" x14ac:dyDescent="0.2">
      <c r="A17" s="18" t="s">
        <v>181</v>
      </c>
      <c r="B17" s="38">
        <f>SUM('[1]Revisions (all)'!$B$10:$H$10)</f>
        <v>0</v>
      </c>
      <c r="C17" s="38">
        <f>SUM('[2]Revisions (all)'!$B$10:$H$10)</f>
        <v>0</v>
      </c>
      <c r="D17" s="38">
        <f>SUM('[3]Revisions (all)'!$B$10:$H$10)</f>
        <v>1</v>
      </c>
      <c r="E17" s="38">
        <f>SUM('[4]Revisions (all)'!$B$10:$H$10)</f>
        <v>6</v>
      </c>
      <c r="F17" s="38">
        <f>SUM('[5]Revisions (all)'!$B$10:$H$10)</f>
        <v>5</v>
      </c>
    </row>
    <row r="18" spans="1:25" s="4" customFormat="1" ht="14.25" x14ac:dyDescent="0.2">
      <c r="A18" s="6" t="s">
        <v>178</v>
      </c>
      <c r="B18" s="38">
        <f>SUM('[1]Revisions (all)'!$B$19:$H$19)</f>
        <v>5</v>
      </c>
      <c r="C18" s="38">
        <f>SUM('[2]Revisions (all)'!$B$19:$H$19)</f>
        <v>11</v>
      </c>
      <c r="D18" s="38">
        <f>SUM('[3]Revisions (all)'!$B$19:$H$19)</f>
        <v>1</v>
      </c>
      <c r="E18" s="38">
        <f>SUM('[4]Revisions (all)'!$B$19:$H$19)</f>
        <v>4</v>
      </c>
      <c r="F18" s="38">
        <f>SUM('[5]Revisions (all)'!$B$19:$H$19)</f>
        <v>3</v>
      </c>
    </row>
    <row r="19" spans="1:25" s="4" customFormat="1" ht="14.25" x14ac:dyDescent="0.2">
      <c r="A19" s="18" t="s">
        <v>143</v>
      </c>
      <c r="B19" s="38">
        <f>SUM('[1]Revisions (all)'!$B$26:$H$26)</f>
        <v>0</v>
      </c>
      <c r="C19" s="38">
        <f>SUM('[2]Revisions (all)'!$B$26:$H$26)</f>
        <v>1</v>
      </c>
      <c r="D19" s="38">
        <f>SUM('[3]Revisions (all)'!$B$26:$H$26)</f>
        <v>3</v>
      </c>
      <c r="E19" s="38">
        <f>SUM('[4]Revisions (all)'!$B$26:$H$26)</f>
        <v>4</v>
      </c>
      <c r="F19" s="38">
        <f>SUM('[5]Revisions (all)'!$B$26:$H$26)</f>
        <v>0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</row>
    <row r="20" spans="1:25" s="16" customFormat="1" ht="14.25" x14ac:dyDescent="0.2">
      <c r="A20" s="6" t="s">
        <v>163</v>
      </c>
      <c r="B20" s="38">
        <f>SUM('[1]Revisions (all)'!$B$11:$H$11)</f>
        <v>15</v>
      </c>
      <c r="C20" s="38">
        <f>SUM('[2]Revisions (all)'!$B$11:$H$11)</f>
        <v>1</v>
      </c>
      <c r="D20" s="38">
        <f>SUM('[3]Revisions (all)'!$B$11:$H$11)</f>
        <v>0</v>
      </c>
      <c r="E20" s="38">
        <f>SUM('[4]Revisions (all)'!$B$11:$H$11)</f>
        <v>3</v>
      </c>
      <c r="F20" s="38">
        <f>SUM('[5]Revisions (all)'!$B$11:$H$11)</f>
        <v>0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s="4" customFormat="1" ht="14.25" x14ac:dyDescent="0.2">
      <c r="A21" s="6" t="s">
        <v>162</v>
      </c>
      <c r="B21" s="38">
        <f>SUM('[1]Revisions (all)'!$B$7:$H$7)</f>
        <v>3</v>
      </c>
      <c r="C21" s="38">
        <f>SUM('[2]Revisions (all)'!$B$7:$H$7)</f>
        <v>5</v>
      </c>
      <c r="D21" s="38">
        <f>SUM('[3]Revisions (all)'!$B$7:$H$7)</f>
        <v>0</v>
      </c>
      <c r="E21" s="38">
        <f>SUM('[4]Revisions (all)'!$B$7:$H$7)</f>
        <v>2</v>
      </c>
      <c r="F21" s="38">
        <f>SUM('[5]Revisions (all)'!$B$7:$H$7)</f>
        <v>0</v>
      </c>
    </row>
    <row r="22" spans="1:25" s="16" customFormat="1" ht="14.25" customHeight="1" x14ac:dyDescent="0.2">
      <c r="A22" s="18" t="s">
        <v>97</v>
      </c>
      <c r="B22" s="38">
        <v>0</v>
      </c>
      <c r="C22" s="38">
        <v>0</v>
      </c>
      <c r="D22" s="38">
        <v>0</v>
      </c>
      <c r="E22" s="38">
        <f>SUM('[4]Revisions (all)'!$B$28:$H$28)</f>
        <v>1</v>
      </c>
      <c r="F22" s="38">
        <f>SUM('[5]Revisions (all)'!$B$28:$H$28)</f>
        <v>0</v>
      </c>
    </row>
    <row r="23" spans="1:25" s="4" customFormat="1" ht="14.25" customHeight="1" thickBot="1" x14ac:dyDescent="0.25">
      <c r="A23" s="6" t="s">
        <v>159</v>
      </c>
      <c r="B23" s="38">
        <f>SUM('[1]Revisions (all)'!$B$18:$H$18)</f>
        <v>2</v>
      </c>
      <c r="C23" s="38">
        <f>SUM('[2]Revisions (all)'!$B$18:$H$18)</f>
        <v>0</v>
      </c>
      <c r="D23" s="38">
        <f>SUM('[3]Revisions (all)'!$B$18:$H$18)</f>
        <v>0</v>
      </c>
      <c r="E23" s="38">
        <f>SUM('[4]Revisions (all)'!$B$18:$H$18)</f>
        <v>0</v>
      </c>
      <c r="F23" s="38">
        <f>SUM('[5]Revisions (all)'!$B$18:$H$18)</f>
        <v>0</v>
      </c>
    </row>
    <row r="24" spans="1:25" s="11" customFormat="1" ht="15" customHeight="1" thickBot="1" x14ac:dyDescent="0.3">
      <c r="A24" s="15"/>
      <c r="B24" s="60">
        <f>SUM(B17:B23)</f>
        <v>25</v>
      </c>
      <c r="C24" s="60">
        <f>SUM(C17:C23)</f>
        <v>18</v>
      </c>
      <c r="D24" s="60">
        <f>SUM(D17:D23)</f>
        <v>5</v>
      </c>
      <c r="E24" s="60">
        <f>SUM(E17:E23)</f>
        <v>20</v>
      </c>
      <c r="F24" s="60">
        <f>SUM(F17:F23)</f>
        <v>8</v>
      </c>
    </row>
    <row r="25" spans="1:25" s="11" customFormat="1" ht="15" thickBot="1" x14ac:dyDescent="0.25">
      <c r="A25" s="15"/>
      <c r="B25" s="36"/>
      <c r="C25" s="36"/>
      <c r="D25" s="36"/>
      <c r="E25" s="36"/>
      <c r="F25" s="36"/>
    </row>
    <row r="26" spans="1:25" s="55" customFormat="1" ht="23.25" customHeight="1" thickBot="1" x14ac:dyDescent="0.3">
      <c r="A26" s="370" t="s">
        <v>109</v>
      </c>
      <c r="B26" s="371"/>
      <c r="C26" s="371"/>
      <c r="D26" s="371"/>
      <c r="E26" s="371"/>
      <c r="F26" s="372"/>
    </row>
    <row r="27" spans="1:25" s="4" customFormat="1" ht="15" x14ac:dyDescent="0.2">
      <c r="A27" s="62" t="s">
        <v>160</v>
      </c>
      <c r="B27" s="59" t="s">
        <v>12</v>
      </c>
      <c r="C27" s="59" t="s">
        <v>106</v>
      </c>
      <c r="D27" s="59" t="s">
        <v>129</v>
      </c>
      <c r="E27" s="59" t="s">
        <v>98</v>
      </c>
      <c r="F27" s="59" t="s">
        <v>190</v>
      </c>
    </row>
    <row r="28" spans="1:25" s="4" customFormat="1" ht="14.25" x14ac:dyDescent="0.2">
      <c r="A28" s="6" t="s">
        <v>166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</row>
    <row r="29" spans="1:25" s="4" customFormat="1" ht="14.25" x14ac:dyDescent="0.2">
      <c r="A29" s="6" t="s">
        <v>177</v>
      </c>
      <c r="B29" s="38">
        <f>SUM('[1]Revisions (all)'!$B$17:$H$17)</f>
        <v>0</v>
      </c>
      <c r="C29" s="38">
        <f>SUM('[2]Revisions (all)'!$B$17:$H$17)</f>
        <v>0</v>
      </c>
      <c r="D29" s="38">
        <f>SUM('[3]Revisions (all)'!$B$17:$H$17)</f>
        <v>0</v>
      </c>
      <c r="E29" s="38">
        <f>SUM('[4]Revisions (all)'!$B$17:$H$17)</f>
        <v>0</v>
      </c>
      <c r="F29" s="38">
        <f>SUM('[5]Revisions (all)'!$B$17:$H$17)</f>
        <v>0</v>
      </c>
    </row>
    <row r="30" spans="1:25" s="4" customFormat="1" ht="15" thickBot="1" x14ac:dyDescent="0.25">
      <c r="A30" s="6" t="s">
        <v>172</v>
      </c>
      <c r="B30" s="38">
        <f>SUM('[1]Revisions (all)'!$B$8:$H$8, '[1]Revisions (all)'!$B$13:$H$15, '[1]Revisions (all)'!$B$5:$H$5, '[1]Revisions (all)'!$B$20:$H$20, '[1]Revisions (all)'!$B$9:$H$9)</f>
        <v>43</v>
      </c>
      <c r="C30" s="38">
        <f>SUM('[2]Revisions (all)'!$B$8:$H$8, '[2]Revisions (all)'!$B$5:$H$5, '[2]Revisions (all)'!$B$14:$H$15, '[2]Revisions (all)'!$B$20:$H$20, '[2]Revisions (all)'!$B$27:$H$27)</f>
        <v>26</v>
      </c>
      <c r="D30" s="38">
        <f>SUM('[3]Revisions (all)'!$B$8:$H$8, '[3]Revisions (all)'!$B$5:$H$5, '[3]Revisions (all)'!$B$14:$H$15, '[3]Revisions (all)'!$B$20:$H$20, '[3]Revisions (all)'!$B$27:$H$27)</f>
        <v>12</v>
      </c>
      <c r="E30" s="38">
        <f>SUM('[4]Revisions (all)'!$B$8:$H$8, '[4]Revisions (all)'!$B$5:$H$5, '[4]Revisions (all)'!$B$14:$H$15, '[4]Revisions (all)'!$B$20:$H$20, '[4]Revisions (all)'!$B$27:$H$27)</f>
        <v>0</v>
      </c>
      <c r="F30" s="38">
        <f>SUM('[5]Revisions (all)'!$B$8:$H$8, '[5]Revisions (all)'!$B$5:$H$5, '[5]Revisions (all)'!$B$14:$H$15, '[5]Revisions (all)'!$B$20:$H$20, '[5]Revisions (all)'!$B$27:$H$27)</f>
        <v>0</v>
      </c>
    </row>
    <row r="31" spans="1:25" s="11" customFormat="1" ht="15" customHeight="1" thickBot="1" x14ac:dyDescent="0.3">
      <c r="A31" s="15"/>
      <c r="B31" s="60">
        <f>SUM(B28:B30)</f>
        <v>43</v>
      </c>
      <c r="C31" s="60">
        <f>SUM(C28:C30)</f>
        <v>26</v>
      </c>
      <c r="D31" s="60">
        <f>SUM(D28:D30)</f>
        <v>12</v>
      </c>
      <c r="E31" s="60">
        <f>SUM(E28:E30)</f>
        <v>0</v>
      </c>
      <c r="F31" s="60">
        <f>SUM(F28:F30)</f>
        <v>0</v>
      </c>
    </row>
    <row r="32" spans="1:25" s="11" customFormat="1" ht="15" thickBot="1" x14ac:dyDescent="0.25">
      <c r="A32" s="15"/>
      <c r="B32" s="36"/>
      <c r="C32" s="36"/>
      <c r="D32" s="36"/>
      <c r="E32" s="36"/>
      <c r="F32" s="36"/>
    </row>
    <row r="33" spans="1:25" s="11" customFormat="1" ht="15.75" thickBot="1" x14ac:dyDescent="0.25">
      <c r="A33" s="373" t="s">
        <v>110</v>
      </c>
      <c r="B33" s="374"/>
      <c r="C33" s="374"/>
      <c r="D33" s="374"/>
      <c r="E33" s="374"/>
      <c r="F33" s="375"/>
    </row>
    <row r="34" spans="1:25" s="4" customFormat="1" ht="15" x14ac:dyDescent="0.2">
      <c r="A34" s="62" t="s">
        <v>160</v>
      </c>
      <c r="B34" s="45" t="s">
        <v>12</v>
      </c>
      <c r="C34" s="45" t="s">
        <v>106</v>
      </c>
      <c r="D34" s="59" t="s">
        <v>129</v>
      </c>
      <c r="E34" s="59" t="s">
        <v>98</v>
      </c>
      <c r="F34" s="59" t="s">
        <v>190</v>
      </c>
    </row>
    <row r="35" spans="1:25" s="71" customFormat="1" ht="17.25" customHeight="1" x14ac:dyDescent="0.2">
      <c r="A35" s="70" t="s">
        <v>111</v>
      </c>
      <c r="B35" s="65">
        <f>B13</f>
        <v>60</v>
      </c>
      <c r="C35" s="65">
        <f>C13</f>
        <v>47</v>
      </c>
      <c r="D35" s="65">
        <f>D13</f>
        <v>21</v>
      </c>
      <c r="E35" s="65">
        <f>E13</f>
        <v>32</v>
      </c>
      <c r="F35" s="65">
        <f>F13</f>
        <v>15</v>
      </c>
    </row>
    <row r="36" spans="1:25" s="72" customFormat="1" ht="17.25" customHeight="1" x14ac:dyDescent="0.2">
      <c r="A36" s="70" t="s">
        <v>112</v>
      </c>
      <c r="B36" s="65">
        <f>B24</f>
        <v>25</v>
      </c>
      <c r="C36" s="65">
        <f>C24</f>
        <v>18</v>
      </c>
      <c r="D36" s="65">
        <f>D24</f>
        <v>5</v>
      </c>
      <c r="E36" s="65">
        <f>E24</f>
        <v>20</v>
      </c>
      <c r="F36" s="65">
        <f>F24</f>
        <v>8</v>
      </c>
    </row>
    <row r="37" spans="1:25" s="74" customFormat="1" ht="17.25" customHeight="1" thickBot="1" x14ac:dyDescent="0.25">
      <c r="A37" s="73" t="s">
        <v>113</v>
      </c>
      <c r="B37" s="66">
        <f>B31</f>
        <v>43</v>
      </c>
      <c r="C37" s="66">
        <f>C31</f>
        <v>26</v>
      </c>
      <c r="D37" s="66">
        <f>D31</f>
        <v>12</v>
      </c>
      <c r="E37" s="66">
        <f>E31</f>
        <v>0</v>
      </c>
      <c r="F37" s="66">
        <f>F31</f>
        <v>0</v>
      </c>
    </row>
    <row r="38" spans="1:25" s="67" customFormat="1" ht="20.25" customHeight="1" thickBot="1" x14ac:dyDescent="0.3">
      <c r="A38" s="68" t="s">
        <v>175</v>
      </c>
      <c r="B38" s="69">
        <f>SUM(B35:B37)</f>
        <v>128</v>
      </c>
      <c r="C38" s="69">
        <f>SUM(C35:C37)</f>
        <v>91</v>
      </c>
      <c r="D38" s="69">
        <f>SUM(D35:D37)</f>
        <v>38</v>
      </c>
      <c r="E38" s="69">
        <f>SUM(E35:E37)</f>
        <v>52</v>
      </c>
      <c r="F38" s="69">
        <f>SUM(F35:F37)</f>
        <v>23</v>
      </c>
    </row>
    <row r="39" spans="1:25" ht="14.25" x14ac:dyDescent="0.2">
      <c r="A39" s="23"/>
      <c r="B39" s="7"/>
      <c r="C39" s="7"/>
      <c r="D39" s="7"/>
      <c r="E39" s="7"/>
      <c r="F39" s="7"/>
    </row>
    <row r="40" spans="1:25" ht="14.25" x14ac:dyDescent="0.2">
      <c r="B40" s="5"/>
      <c r="C40" s="5"/>
      <c r="D40" s="5"/>
      <c r="E40" s="5"/>
      <c r="F40" s="5"/>
    </row>
    <row r="41" spans="1:25" s="28" customFormat="1" ht="14.25" x14ac:dyDescent="0.2">
      <c r="A41" s="369" t="s">
        <v>225</v>
      </c>
      <c r="B41" s="369"/>
      <c r="C41" s="369"/>
      <c r="D41" s="369"/>
      <c r="E41" s="369"/>
      <c r="F41" s="369"/>
      <c r="G41" s="369"/>
      <c r="H41" s="369"/>
      <c r="I41" s="369"/>
      <c r="J41" s="369"/>
      <c r="K41" s="369"/>
      <c r="L41" s="132"/>
      <c r="M41" s="132"/>
      <c r="Q41" s="123"/>
      <c r="U41" s="123"/>
      <c r="W41" s="133"/>
      <c r="Y41" s="121"/>
    </row>
  </sheetData>
  <sortState ref="A17:Y23">
    <sortCondition descending="1" ref="F17:F23"/>
    <sortCondition descending="1" ref="E17:E23"/>
  </sortState>
  <mergeCells count="7">
    <mergeCell ref="A41:K41"/>
    <mergeCell ref="A26:F26"/>
    <mergeCell ref="A33:F33"/>
    <mergeCell ref="A1:F1"/>
    <mergeCell ref="A2:F2"/>
    <mergeCell ref="A4:F4"/>
    <mergeCell ref="A15:F15"/>
  </mergeCells>
  <phoneticPr fontId="0" type="noConversion"/>
  <pageMargins left="0.41" right="0.5" top="0.35" bottom="0.9" header="0.25" footer="0.25"/>
  <pageSetup scale="82" fitToHeight="42" orientation="portrait" r:id="rId1"/>
  <headerFooter alignWithMargins="0">
    <oddFooter>&amp;RDivision/Bureau: Apprenticeship and Training
Document Name: Monthly Productivity Report
Date Revised: 12/7/2011
Document Owner: Shira Samaniego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opLeftCell="A13" zoomScale="60" zoomScaleNormal="60" zoomScaleSheetLayoutView="75" workbookViewId="0">
      <selection activeCell="I5" sqref="I5"/>
    </sheetView>
  </sheetViews>
  <sheetFormatPr defaultColWidth="13.7109375" defaultRowHeight="12.75" x14ac:dyDescent="0.2"/>
  <cols>
    <col min="1" max="1" width="20.7109375" style="110" bestFit="1" customWidth="1"/>
    <col min="2" max="2" width="7.7109375" style="277" bestFit="1" customWidth="1"/>
    <col min="3" max="3" width="1.140625" style="277" customWidth="1"/>
    <col min="4" max="4" width="10.5703125" style="277" customWidth="1"/>
    <col min="5" max="5" width="1" style="277" customWidth="1"/>
    <col min="6" max="6" width="7.5703125" style="277" customWidth="1"/>
    <col min="7" max="7" width="7" style="110" bestFit="1" customWidth="1"/>
    <col min="8" max="8" width="3.140625" style="21" customWidth="1"/>
    <col min="9" max="9" width="10.42578125" style="350" bestFit="1" customWidth="1"/>
    <col min="10" max="10" width="23.7109375" style="350" customWidth="1"/>
    <col min="11" max="11" width="15.7109375" style="350" customWidth="1"/>
    <col min="12" max="12" width="10.5703125" style="350" customWidth="1"/>
    <col min="13" max="16384" width="13.7109375" style="21"/>
  </cols>
  <sheetData>
    <row r="1" spans="1:13" s="19" customFormat="1" ht="15.75" x14ac:dyDescent="0.2">
      <c r="A1" s="381" t="s">
        <v>144</v>
      </c>
      <c r="B1" s="381"/>
      <c r="C1" s="381"/>
      <c r="D1" s="381"/>
      <c r="E1" s="381"/>
      <c r="F1" s="381"/>
      <c r="G1" s="381"/>
      <c r="I1" s="350"/>
      <c r="J1" s="350"/>
      <c r="K1" s="350"/>
      <c r="L1" s="350"/>
    </row>
    <row r="2" spans="1:13" s="19" customFormat="1" ht="15" x14ac:dyDescent="0.2">
      <c r="A2" s="382" t="s">
        <v>131</v>
      </c>
      <c r="B2" s="383"/>
      <c r="C2" s="383"/>
      <c r="D2" s="383"/>
      <c r="E2" s="383"/>
      <c r="F2" s="383"/>
      <c r="G2" s="383"/>
      <c r="I2" s="350"/>
      <c r="J2" s="350"/>
      <c r="K2" s="350"/>
      <c r="L2" s="350"/>
    </row>
    <row r="3" spans="1:13" s="20" customFormat="1" ht="15" thickBot="1" x14ac:dyDescent="0.25">
      <c r="B3" s="250"/>
      <c r="C3" s="250"/>
      <c r="D3" s="250"/>
      <c r="E3" s="250"/>
      <c r="F3" s="250"/>
      <c r="I3" s="306" t="s">
        <v>194</v>
      </c>
      <c r="J3" s="306" t="s">
        <v>195</v>
      </c>
      <c r="K3" s="306" t="s">
        <v>196</v>
      </c>
      <c r="L3" s="306" t="s">
        <v>168</v>
      </c>
    </row>
    <row r="4" spans="1:13" s="20" customFormat="1" ht="15.75" thickBot="1" x14ac:dyDescent="0.3">
      <c r="A4" s="384" t="s">
        <v>108</v>
      </c>
      <c r="B4" s="385"/>
      <c r="C4" s="385"/>
      <c r="D4" s="385"/>
      <c r="E4" s="385"/>
      <c r="F4" s="385"/>
      <c r="G4" s="386"/>
      <c r="I4" s="380" t="s">
        <v>74</v>
      </c>
      <c r="J4" s="380"/>
      <c r="K4" s="380"/>
      <c r="L4" s="380"/>
    </row>
    <row r="5" spans="1:13" s="20" customFormat="1" ht="14.25" x14ac:dyDescent="0.2">
      <c r="A5" s="97" t="s">
        <v>168</v>
      </c>
      <c r="B5" s="251" t="s">
        <v>173</v>
      </c>
      <c r="C5" s="252"/>
      <c r="D5" s="251" t="s">
        <v>174</v>
      </c>
      <c r="E5" s="252"/>
      <c r="F5" s="253" t="s">
        <v>169</v>
      </c>
      <c r="G5" s="98" t="s">
        <v>170</v>
      </c>
      <c r="I5" s="351"/>
      <c r="J5" s="351"/>
      <c r="K5" s="351"/>
      <c r="L5" s="351"/>
    </row>
    <row r="6" spans="1:13" s="20" customFormat="1" ht="14.25" x14ac:dyDescent="0.2">
      <c r="A6" s="99" t="s">
        <v>184</v>
      </c>
      <c r="B6" s="254">
        <f>SUM('[5]Programs Registered 0-9 (all)'!$B$22:$H$22)</f>
        <v>4</v>
      </c>
      <c r="C6" s="255"/>
      <c r="D6" s="254">
        <f>SUM('[5]Programs Registered 10-24 (all)'!$B$22:$H$22)</f>
        <v>0</v>
      </c>
      <c r="E6" s="256"/>
      <c r="F6" s="257">
        <f>SUM('[5]Programs Registered 25+ (all)'!$B$22:$H$22)</f>
        <v>0</v>
      </c>
      <c r="G6" s="100">
        <f t="shared" ref="G6:G12" si="0">SUM(B6:F6)</f>
        <v>4</v>
      </c>
      <c r="I6" s="380" t="s">
        <v>9</v>
      </c>
      <c r="J6" s="380"/>
      <c r="K6" s="380"/>
      <c r="L6" s="380"/>
    </row>
    <row r="7" spans="1:13" s="15" customFormat="1" ht="14.25" x14ac:dyDescent="0.2">
      <c r="A7" s="99" t="s">
        <v>117</v>
      </c>
      <c r="B7" s="254">
        <f>SUM('[5]Programs Registered 0-9 (all)'!$B$25:$H$25)</f>
        <v>2</v>
      </c>
      <c r="C7" s="255"/>
      <c r="D7" s="254">
        <f>SUM('[5]Programs Registered 10-24 (all)'!$B$25:$H$25)</f>
        <v>0</v>
      </c>
      <c r="E7" s="256"/>
      <c r="F7" s="257">
        <f>SUM('[5]Programs Registered 25+ (all)'!$B$25:$H$25)</f>
        <v>0</v>
      </c>
      <c r="G7" s="100">
        <f t="shared" si="0"/>
        <v>2</v>
      </c>
      <c r="H7" s="20"/>
      <c r="I7" s="352">
        <v>25735</v>
      </c>
      <c r="J7" s="352" t="s">
        <v>7</v>
      </c>
      <c r="K7" s="353" t="s">
        <v>10</v>
      </c>
      <c r="L7" s="353" t="s">
        <v>76</v>
      </c>
      <c r="M7" s="20"/>
    </row>
    <row r="8" spans="1:13" s="20" customFormat="1" ht="14.25" x14ac:dyDescent="0.2">
      <c r="A8" s="99" t="s">
        <v>158</v>
      </c>
      <c r="B8" s="254">
        <f>SUM('[5]Programs Registered 0-9 (all)'!$B$16:$H$16)</f>
        <v>2</v>
      </c>
      <c r="C8" s="255"/>
      <c r="D8" s="254">
        <f>SUM('[5]Programs Registered 10-24 (all)'!$B$16:$H$16)</f>
        <v>0</v>
      </c>
      <c r="E8" s="256"/>
      <c r="F8" s="257">
        <f>SUM('[5]Programs Registered 25+ (all)'!$B$16:$H$16)</f>
        <v>0</v>
      </c>
      <c r="G8" s="100">
        <f t="shared" si="0"/>
        <v>2</v>
      </c>
      <c r="I8" s="352">
        <v>25731</v>
      </c>
      <c r="J8" s="352" t="s">
        <v>8</v>
      </c>
      <c r="K8" s="353" t="s">
        <v>10</v>
      </c>
      <c r="L8" s="351" t="s">
        <v>75</v>
      </c>
    </row>
    <row r="9" spans="1:13" s="15" customFormat="1" ht="14.25" x14ac:dyDescent="0.2">
      <c r="A9" s="99" t="s">
        <v>183</v>
      </c>
      <c r="B9" s="254">
        <f>SUM('[5]Programs Registered 0-9 (all)'!$B$24:$H$24)</f>
        <v>1</v>
      </c>
      <c r="C9" s="255"/>
      <c r="D9" s="254">
        <f>SUM('[5]Programs Registered 10-24 (all)'!$B$24:$H$24)</f>
        <v>0</v>
      </c>
      <c r="E9" s="256"/>
      <c r="F9" s="257">
        <f>SUM('[5]Programs Registered 25+ (all)'!$B$24:$H$24)</f>
        <v>0</v>
      </c>
      <c r="G9" s="100">
        <f t="shared" si="0"/>
        <v>1</v>
      </c>
      <c r="I9" s="353"/>
      <c r="J9" s="354"/>
      <c r="K9" s="358"/>
      <c r="L9" s="353"/>
    </row>
    <row r="10" spans="1:13" s="15" customFormat="1" ht="14.25" x14ac:dyDescent="0.2">
      <c r="A10" s="99" t="s">
        <v>180</v>
      </c>
      <c r="B10" s="254">
        <f>SUM('[5]Programs Registered 0-9 (all)'!$B$21:$H$21)</f>
        <v>1</v>
      </c>
      <c r="C10" s="255"/>
      <c r="D10" s="254">
        <f>SUM('[5]Programs Registered 10-24 (all)'!$B$21:$H$21)</f>
        <v>0</v>
      </c>
      <c r="E10" s="256"/>
      <c r="F10" s="257">
        <f>SUM('[5]Programs Registered 25+ (all)'!$B$21:$H$21)</f>
        <v>0</v>
      </c>
      <c r="G10" s="100">
        <f t="shared" si="0"/>
        <v>1</v>
      </c>
      <c r="I10" s="380" t="s">
        <v>198</v>
      </c>
      <c r="J10" s="380" t="s">
        <v>198</v>
      </c>
      <c r="K10" s="380"/>
      <c r="L10" s="380"/>
    </row>
    <row r="11" spans="1:13" s="15" customFormat="1" ht="25.5" x14ac:dyDescent="0.2">
      <c r="A11" s="99" t="s">
        <v>164</v>
      </c>
      <c r="B11" s="254">
        <f>SUM('[5]Programs Registered 0-9 (all)'!$B$4:$H$4)</f>
        <v>1</v>
      </c>
      <c r="C11" s="255"/>
      <c r="D11" s="254">
        <f>SUM('[5]Programs Registered 10-24 (all)'!$B$4:$H$4)</f>
        <v>0</v>
      </c>
      <c r="E11" s="256"/>
      <c r="F11" s="257">
        <f>SUM('[5]Programs Registered 25+ (all)'!$B$4:$H$4)</f>
        <v>0</v>
      </c>
      <c r="G11" s="100">
        <f t="shared" si="0"/>
        <v>1</v>
      </c>
      <c r="I11" s="353">
        <v>25727</v>
      </c>
      <c r="J11" s="354" t="s">
        <v>197</v>
      </c>
      <c r="K11" s="353" t="s">
        <v>10</v>
      </c>
      <c r="L11" s="353" t="s">
        <v>77</v>
      </c>
    </row>
    <row r="12" spans="1:13" s="20" customFormat="1" ht="15" thickBot="1" x14ac:dyDescent="0.25">
      <c r="A12" s="99" t="s">
        <v>182</v>
      </c>
      <c r="B12" s="258">
        <f>SUM('[5]Programs Registered 0-9 (all)'!$B$12:$H$12)</f>
        <v>0</v>
      </c>
      <c r="C12" s="259"/>
      <c r="D12" s="258">
        <f>SUM('[5]Programs Registered 10-24 (all)'!$B$12:$H$12)</f>
        <v>0</v>
      </c>
      <c r="E12" s="260"/>
      <c r="F12" s="261">
        <f>SUM('[5]Programs Registered 25+ (all)'!$B$12:$H$12)</f>
        <v>0</v>
      </c>
      <c r="G12" s="102">
        <f t="shared" si="0"/>
        <v>0</v>
      </c>
      <c r="I12" s="351"/>
      <c r="J12" s="354"/>
      <c r="K12" s="354"/>
      <c r="L12" s="353"/>
    </row>
    <row r="13" spans="1:13" s="20" customFormat="1" ht="16.5" thickBot="1" x14ac:dyDescent="0.3">
      <c r="A13" s="103"/>
      <c r="B13" s="262">
        <f>SUM(B6:B12)</f>
        <v>11</v>
      </c>
      <c r="C13" s="263"/>
      <c r="D13" s="262">
        <f>SUM(D6:D12)</f>
        <v>0</v>
      </c>
      <c r="E13" s="264"/>
      <c r="F13" s="265">
        <f>SUM(F6:F12)</f>
        <v>0</v>
      </c>
      <c r="G13" s="104">
        <f>SUM(G6:G12)</f>
        <v>11</v>
      </c>
      <c r="I13" s="380" t="s">
        <v>203</v>
      </c>
      <c r="J13" s="380" t="s">
        <v>198</v>
      </c>
      <c r="K13" s="380"/>
      <c r="L13" s="380"/>
    </row>
    <row r="14" spans="1:13" s="20" customFormat="1" ht="15" thickBot="1" x14ac:dyDescent="0.25">
      <c r="A14" s="96"/>
      <c r="B14" s="266"/>
      <c r="C14" s="266"/>
      <c r="D14" s="266"/>
      <c r="E14" s="266"/>
      <c r="F14" s="266"/>
      <c r="G14" s="96"/>
      <c r="I14" s="351"/>
      <c r="J14" s="354"/>
      <c r="K14" s="354"/>
      <c r="L14" s="351"/>
    </row>
    <row r="15" spans="1:13" s="15" customFormat="1" ht="39.75" thickBot="1" x14ac:dyDescent="0.3">
      <c r="A15" s="384" t="s">
        <v>107</v>
      </c>
      <c r="B15" s="385"/>
      <c r="C15" s="385"/>
      <c r="D15" s="385"/>
      <c r="E15" s="385"/>
      <c r="F15" s="385"/>
      <c r="G15" s="386"/>
      <c r="I15" s="352">
        <v>25732</v>
      </c>
      <c r="J15" s="352" t="s">
        <v>204</v>
      </c>
      <c r="K15" s="353" t="s">
        <v>10</v>
      </c>
      <c r="L15" s="353" t="s">
        <v>77</v>
      </c>
    </row>
    <row r="16" spans="1:13" s="20" customFormat="1" ht="25.5" x14ac:dyDescent="0.2">
      <c r="A16" s="105" t="s">
        <v>168</v>
      </c>
      <c r="B16" s="267" t="s">
        <v>173</v>
      </c>
      <c r="C16" s="268"/>
      <c r="D16" s="267" t="s">
        <v>174</v>
      </c>
      <c r="E16" s="268"/>
      <c r="F16" s="269" t="s">
        <v>169</v>
      </c>
      <c r="G16" s="119" t="s">
        <v>170</v>
      </c>
      <c r="I16" s="352">
        <v>25739</v>
      </c>
      <c r="J16" s="352" t="s">
        <v>205</v>
      </c>
      <c r="K16" s="353" t="s">
        <v>10</v>
      </c>
      <c r="L16" s="353" t="s">
        <v>69</v>
      </c>
    </row>
    <row r="17" spans="1:12" s="20" customFormat="1" ht="14.25" x14ac:dyDescent="0.2">
      <c r="A17" s="99" t="s">
        <v>181</v>
      </c>
      <c r="B17" s="254">
        <f>SUM('[5]Programs Registered 0-9 (all)'!$B$10:$H$10)</f>
        <v>9</v>
      </c>
      <c r="C17" s="255"/>
      <c r="D17" s="254">
        <f>SUM('[5]Programs Registered 10-24 (all)'!$B$10:$H$10)</f>
        <v>0</v>
      </c>
      <c r="E17" s="256"/>
      <c r="F17" s="257">
        <f>SUM('[5]Programs Registered 25+ (all)'!$B$10:$H$10)</f>
        <v>0</v>
      </c>
      <c r="G17" s="100">
        <f t="shared" ref="G17:G22" si="1">SUM(B17:F17)</f>
        <v>9</v>
      </c>
      <c r="I17" s="352">
        <v>25740</v>
      </c>
      <c r="J17" s="352" t="s">
        <v>206</v>
      </c>
      <c r="K17" s="353" t="s">
        <v>10</v>
      </c>
      <c r="L17" s="353" t="s">
        <v>208</v>
      </c>
    </row>
    <row r="18" spans="1:12" s="15" customFormat="1" ht="14.25" x14ac:dyDescent="0.2">
      <c r="A18" s="99" t="s">
        <v>178</v>
      </c>
      <c r="B18" s="254">
        <f>SUM('[5]Programs Registered 0-9 (all)'!$B$19:$H$19)</f>
        <v>1</v>
      </c>
      <c r="C18" s="255"/>
      <c r="D18" s="254">
        <f>SUM('[5]Programs Registered 10-24 (all)'!$B$19:$H$19)</f>
        <v>0</v>
      </c>
      <c r="E18" s="256"/>
      <c r="F18" s="257">
        <f>SUM('[5]Programs Registered 25+ (all)'!$B$19:$H$19)</f>
        <v>0</v>
      </c>
      <c r="G18" s="100">
        <f t="shared" si="1"/>
        <v>1</v>
      </c>
      <c r="I18" s="352">
        <v>25742</v>
      </c>
      <c r="J18" s="352" t="s">
        <v>207</v>
      </c>
      <c r="K18" s="353" t="s">
        <v>10</v>
      </c>
      <c r="L18" s="353" t="s">
        <v>17</v>
      </c>
    </row>
    <row r="19" spans="1:12" s="20" customFormat="1" ht="14.25" x14ac:dyDescent="0.2">
      <c r="A19" s="99" t="s">
        <v>163</v>
      </c>
      <c r="B19" s="254">
        <f>SUM('[5]Programs Registered 0-9 (all)'!$B$11:$H$11)</f>
        <v>1</v>
      </c>
      <c r="C19" s="255"/>
      <c r="D19" s="254">
        <f>SUM('[5]Programs Registered 10-24 (all)'!$B$11:$H$11)</f>
        <v>0</v>
      </c>
      <c r="E19" s="256"/>
      <c r="F19" s="257">
        <f>SUM('[5]Programs Registered 25+ (all)'!$B$11:$H$11)</f>
        <v>0</v>
      </c>
      <c r="G19" s="100">
        <f t="shared" si="1"/>
        <v>1</v>
      </c>
      <c r="I19" s="351"/>
      <c r="J19" s="351"/>
      <c r="K19" s="351"/>
      <c r="L19" s="351"/>
    </row>
    <row r="20" spans="1:12" s="76" customFormat="1" ht="14.25" x14ac:dyDescent="0.2">
      <c r="A20" s="99" t="s">
        <v>143</v>
      </c>
      <c r="B20" s="254">
        <f>SUM('[5]Programs Registered 0-9 (all)'!$B$26:$H$26)</f>
        <v>0</v>
      </c>
      <c r="C20" s="255"/>
      <c r="D20" s="254">
        <f>SUM('[5]Programs Registered 10-24 (all)'!$B$26:$H$26)</f>
        <v>0</v>
      </c>
      <c r="E20" s="256"/>
      <c r="F20" s="257">
        <f>SUM('[5]Programs Registered 25+ (all)'!$B$26:$H$26)</f>
        <v>0</v>
      </c>
      <c r="G20" s="100">
        <f t="shared" si="1"/>
        <v>0</v>
      </c>
      <c r="I20" s="355"/>
      <c r="J20" s="355"/>
      <c r="K20" s="355"/>
      <c r="L20" s="355"/>
    </row>
    <row r="21" spans="1:12" s="15" customFormat="1" ht="14.25" x14ac:dyDescent="0.2">
      <c r="A21" s="99" t="s">
        <v>162</v>
      </c>
      <c r="B21" s="254">
        <f>SUM('[5]Programs Registered 0-9 (all)'!$B$7:$H$7)</f>
        <v>0</v>
      </c>
      <c r="C21" s="255"/>
      <c r="D21" s="254">
        <f>SUM('[5]Programs Registered 10-24 (all)'!$B$7:$H$7)</f>
        <v>0</v>
      </c>
      <c r="E21" s="256"/>
      <c r="F21" s="257">
        <f>SUM('[5]Programs Registered 25+ (all)'!$B$7:$H$7)</f>
        <v>0</v>
      </c>
      <c r="G21" s="100">
        <f t="shared" si="1"/>
        <v>0</v>
      </c>
      <c r="I21" s="380" t="s">
        <v>213</v>
      </c>
      <c r="J21" s="380" t="s">
        <v>198</v>
      </c>
      <c r="K21" s="380"/>
      <c r="L21" s="380"/>
    </row>
    <row r="22" spans="1:12" s="20" customFormat="1" ht="25.5" x14ac:dyDescent="0.2">
      <c r="A22" s="99" t="s">
        <v>159</v>
      </c>
      <c r="B22" s="254">
        <f>SUM('[5]Programs Registered 0-9 (all)'!$B$18:$H$18)</f>
        <v>0</v>
      </c>
      <c r="C22" s="255"/>
      <c r="D22" s="254">
        <f>SUM('[5]Programs Registered 10-24 (all)'!$B$18:$H$18)</f>
        <v>0</v>
      </c>
      <c r="E22" s="256"/>
      <c r="F22" s="257">
        <f>SUM('[5]Programs Registered 25+ (all)'!$B$18:$H$18)</f>
        <v>0</v>
      </c>
      <c r="G22" s="100">
        <f t="shared" si="1"/>
        <v>0</v>
      </c>
      <c r="I22" s="352">
        <v>25743</v>
      </c>
      <c r="J22" s="352" t="s">
        <v>211</v>
      </c>
      <c r="K22" s="353" t="s">
        <v>10</v>
      </c>
      <c r="L22" s="353" t="s">
        <v>209</v>
      </c>
    </row>
    <row r="23" spans="1:12" s="15" customFormat="1" ht="26.25" thickBot="1" x14ac:dyDescent="0.25">
      <c r="A23" s="99" t="s">
        <v>97</v>
      </c>
      <c r="B23" s="254">
        <f>SUM('[5]Programs Registered 0-9 (all)'!$B$28:$H$28)</f>
        <v>0</v>
      </c>
      <c r="C23" s="255"/>
      <c r="D23" s="254">
        <f>SUM('[5]Programs Registered 10-24 (all)'!$B$28:$H$28)</f>
        <v>0</v>
      </c>
      <c r="E23" s="256"/>
      <c r="F23" s="257">
        <f>SUM('[5]Programs Registered 25+ (all)'!$B$28:$H$28)</f>
        <v>0</v>
      </c>
      <c r="G23" s="100">
        <f t="shared" ref="G23" si="2">SUM(B23:F23)</f>
        <v>0</v>
      </c>
      <c r="I23" s="352">
        <v>25737</v>
      </c>
      <c r="J23" s="352" t="s">
        <v>210</v>
      </c>
      <c r="K23" s="353" t="s">
        <v>10</v>
      </c>
      <c r="L23" s="353" t="s">
        <v>77</v>
      </c>
    </row>
    <row r="24" spans="1:12" s="76" customFormat="1" ht="15.75" thickBot="1" x14ac:dyDescent="0.3">
      <c r="A24" s="101"/>
      <c r="B24" s="294">
        <f>SUM(B17:B23)</f>
        <v>11</v>
      </c>
      <c r="C24" s="264"/>
      <c r="D24" s="263">
        <f>SUM(D17:D23)</f>
        <v>0</v>
      </c>
      <c r="E24" s="264"/>
      <c r="F24" s="263">
        <f>SUM(F17:F23)</f>
        <v>0</v>
      </c>
      <c r="G24" s="295">
        <f>SUM(G17:G23)</f>
        <v>11</v>
      </c>
      <c r="I24" s="352">
        <v>25707</v>
      </c>
      <c r="J24" s="352" t="s">
        <v>212</v>
      </c>
      <c r="K24" s="353" t="s">
        <v>10</v>
      </c>
      <c r="L24" s="353" t="s">
        <v>49</v>
      </c>
    </row>
    <row r="25" spans="1:12" s="76" customFormat="1" ht="15" thickBot="1" x14ac:dyDescent="0.25">
      <c r="A25" s="101"/>
      <c r="B25" s="273"/>
      <c r="C25" s="273"/>
      <c r="D25" s="273"/>
      <c r="E25" s="273"/>
      <c r="F25" s="273"/>
      <c r="G25" s="101"/>
      <c r="I25" s="352"/>
      <c r="J25" s="352"/>
      <c r="K25" s="353"/>
      <c r="L25" s="353"/>
    </row>
    <row r="26" spans="1:12" s="76" customFormat="1" ht="16.5" thickBot="1" x14ac:dyDescent="0.3">
      <c r="A26" s="114" t="s">
        <v>109</v>
      </c>
      <c r="B26" s="274"/>
      <c r="C26" s="274"/>
      <c r="D26" s="274"/>
      <c r="E26" s="274"/>
      <c r="F26" s="274"/>
      <c r="G26" s="115"/>
      <c r="I26" s="380" t="s">
        <v>222</v>
      </c>
      <c r="J26" s="380" t="s">
        <v>198</v>
      </c>
      <c r="K26" s="380"/>
      <c r="L26" s="380"/>
    </row>
    <row r="27" spans="1:12" s="76" customFormat="1" ht="14.25" x14ac:dyDescent="0.2">
      <c r="A27" s="105"/>
      <c r="B27" s="267" t="s">
        <v>173</v>
      </c>
      <c r="C27" s="268"/>
      <c r="D27" s="267" t="s">
        <v>174</v>
      </c>
      <c r="E27" s="268"/>
      <c r="F27" s="267" t="s">
        <v>169</v>
      </c>
      <c r="G27" s="106" t="s">
        <v>170</v>
      </c>
      <c r="I27" s="356">
        <v>25751</v>
      </c>
      <c r="J27" s="356" t="s">
        <v>214</v>
      </c>
      <c r="K27" s="356" t="s">
        <v>10</v>
      </c>
      <c r="L27" s="356" t="s">
        <v>208</v>
      </c>
    </row>
    <row r="28" spans="1:12" s="76" customFormat="1" ht="14.25" x14ac:dyDescent="0.2">
      <c r="A28" s="54" t="s">
        <v>177</v>
      </c>
      <c r="B28" s="254">
        <f>SUM('[5]Programs Registered 0-9 (all)'!$B$17:$H$17)</f>
        <v>0</v>
      </c>
      <c r="C28" s="255"/>
      <c r="D28" s="254">
        <f>SUM('[5]Programs Registered 10-24 (all)'!$B$17:$H$17)</f>
        <v>0</v>
      </c>
      <c r="E28" s="256"/>
      <c r="F28" s="254">
        <f>SUM('[5]Programs Registered 25+ (all)'!$B$17:$H$17)</f>
        <v>0</v>
      </c>
      <c r="G28" s="99">
        <f>SUM(B28:F28)</f>
        <v>0</v>
      </c>
      <c r="I28" s="356">
        <v>25752</v>
      </c>
      <c r="J28" s="356" t="s">
        <v>215</v>
      </c>
      <c r="K28" s="356" t="s">
        <v>10</v>
      </c>
      <c r="L28" s="356" t="s">
        <v>221</v>
      </c>
    </row>
    <row r="29" spans="1:12" s="76" customFormat="1" ht="15" thickBot="1" x14ac:dyDescent="0.25">
      <c r="A29" s="54" t="s">
        <v>172</v>
      </c>
      <c r="B29" s="254">
        <f>SUM('[5]Programs Registered 0-9 (all)'!$B$8:$H$8, '[5]Programs Registered 0-9 (all)'!$B$14:$H$15)</f>
        <v>0</v>
      </c>
      <c r="C29" s="255"/>
      <c r="D29" s="254">
        <f>SUM('[5]Programs Registered 10-24 (all)'!$B$8:$H$8, '[5]Programs Registered 10-24 (all)'!$B$14:$H$15)</f>
        <v>0</v>
      </c>
      <c r="E29" s="256"/>
      <c r="F29" s="257">
        <f>SUM('[5]Programs Registered 25+ (all)'!$B$8:$H$8, '[5]Programs Registered 25+ (all)'!$B$14:$H$15)</f>
        <v>0</v>
      </c>
      <c r="G29" s="100">
        <f>SUM(B29:F29)</f>
        <v>0</v>
      </c>
      <c r="I29" s="356">
        <v>25753</v>
      </c>
      <c r="J29" s="356" t="s">
        <v>216</v>
      </c>
      <c r="K29" s="356" t="s">
        <v>10</v>
      </c>
      <c r="L29" s="356" t="s">
        <v>221</v>
      </c>
    </row>
    <row r="30" spans="1:12" s="76" customFormat="1" ht="15" thickBot="1" x14ac:dyDescent="0.25">
      <c r="A30" s="95"/>
      <c r="B30" s="270">
        <f>SUM(B28:B29)</f>
        <v>0</v>
      </c>
      <c r="C30" s="271"/>
      <c r="D30" s="272">
        <f>SUM(D28:D29)</f>
        <v>0</v>
      </c>
      <c r="E30" s="271"/>
      <c r="F30" s="272">
        <f>SUM(F28:F29)</f>
        <v>0</v>
      </c>
      <c r="G30" s="107">
        <f>SUM(G28:G29)</f>
        <v>0</v>
      </c>
      <c r="I30" s="356">
        <v>25754</v>
      </c>
      <c r="J30" s="356" t="s">
        <v>217</v>
      </c>
      <c r="K30" s="356" t="s">
        <v>10</v>
      </c>
      <c r="L30" s="356" t="s">
        <v>221</v>
      </c>
    </row>
    <row r="31" spans="1:12" s="76" customFormat="1" ht="15" thickBot="1" x14ac:dyDescent="0.25">
      <c r="A31" s="95"/>
      <c r="B31" s="275"/>
      <c r="C31" s="275"/>
      <c r="D31" s="275"/>
      <c r="E31" s="275"/>
      <c r="F31" s="275"/>
      <c r="G31" s="95"/>
      <c r="I31" s="356">
        <v>25755</v>
      </c>
      <c r="J31" s="356" t="s">
        <v>218</v>
      </c>
      <c r="K31" s="356" t="s">
        <v>10</v>
      </c>
      <c r="L31" s="356" t="s">
        <v>221</v>
      </c>
    </row>
    <row r="32" spans="1:12" s="76" customFormat="1" ht="30.75" thickBot="1" x14ac:dyDescent="0.25">
      <c r="A32" s="116" t="s">
        <v>110</v>
      </c>
      <c r="B32" s="117"/>
      <c r="C32" s="117"/>
      <c r="D32" s="117"/>
      <c r="E32" s="117"/>
      <c r="F32" s="117"/>
      <c r="G32" s="118"/>
      <c r="I32" s="356">
        <v>25757</v>
      </c>
      <c r="J32" s="356" t="s">
        <v>219</v>
      </c>
      <c r="K32" s="356" t="s">
        <v>10</v>
      </c>
      <c r="L32" s="356" t="s">
        <v>221</v>
      </c>
    </row>
    <row r="33" spans="1:13" s="76" customFormat="1" ht="25.5" x14ac:dyDescent="0.2">
      <c r="A33" s="108"/>
      <c r="B33" s="267" t="s">
        <v>173</v>
      </c>
      <c r="C33" s="268"/>
      <c r="D33" s="267" t="s">
        <v>174</v>
      </c>
      <c r="E33" s="268"/>
      <c r="F33" s="267" t="s">
        <v>169</v>
      </c>
      <c r="G33" s="106" t="s">
        <v>170</v>
      </c>
      <c r="I33" s="356">
        <v>25759</v>
      </c>
      <c r="J33" s="356" t="s">
        <v>220</v>
      </c>
      <c r="K33" s="356" t="s">
        <v>10</v>
      </c>
      <c r="L33" s="356" t="s">
        <v>49</v>
      </c>
    </row>
    <row r="34" spans="1:13" s="76" customFormat="1" ht="15" x14ac:dyDescent="0.2">
      <c r="A34" s="70" t="s">
        <v>111</v>
      </c>
      <c r="B34" s="254">
        <f>B13</f>
        <v>11</v>
      </c>
      <c r="C34" s="255"/>
      <c r="D34" s="254">
        <f>D13</f>
        <v>0</v>
      </c>
      <c r="E34" s="256"/>
      <c r="F34" s="254">
        <f>F13</f>
        <v>0</v>
      </c>
      <c r="G34" s="63">
        <f>G13</f>
        <v>11</v>
      </c>
      <c r="I34" s="357"/>
      <c r="J34" s="357"/>
      <c r="K34" s="357"/>
      <c r="L34" s="357"/>
    </row>
    <row r="35" spans="1:13" s="76" customFormat="1" ht="15" x14ac:dyDescent="0.2">
      <c r="A35" s="70" t="s">
        <v>112</v>
      </c>
      <c r="B35" s="258">
        <f>B24</f>
        <v>11</v>
      </c>
      <c r="C35" s="259"/>
      <c r="D35" s="258">
        <f>D24</f>
        <v>0</v>
      </c>
      <c r="E35" s="260"/>
      <c r="F35" s="258">
        <f>F24</f>
        <v>0</v>
      </c>
      <c r="G35" s="63">
        <f>G24</f>
        <v>11</v>
      </c>
      <c r="I35" s="380" t="s">
        <v>224</v>
      </c>
      <c r="J35" s="380" t="s">
        <v>198</v>
      </c>
      <c r="K35" s="380"/>
      <c r="L35" s="380"/>
    </row>
    <row r="36" spans="1:13" s="76" customFormat="1" ht="15.75" thickBot="1" x14ac:dyDescent="0.25">
      <c r="A36" s="73" t="s">
        <v>113</v>
      </c>
      <c r="B36" s="258">
        <f>B30</f>
        <v>0</v>
      </c>
      <c r="C36" s="259"/>
      <c r="D36" s="258">
        <f>D30</f>
        <v>0</v>
      </c>
      <c r="E36" s="260"/>
      <c r="F36" s="258">
        <f>F30</f>
        <v>0</v>
      </c>
      <c r="G36" s="64">
        <f>G30</f>
        <v>0</v>
      </c>
      <c r="I36" s="356">
        <v>25734</v>
      </c>
      <c r="J36" s="356" t="s">
        <v>271</v>
      </c>
      <c r="K36" s="356" t="s">
        <v>10</v>
      </c>
      <c r="L36" s="356" t="s">
        <v>221</v>
      </c>
    </row>
    <row r="37" spans="1:13" s="76" customFormat="1" ht="16.5" thickBot="1" x14ac:dyDescent="0.25">
      <c r="A37" s="109" t="s">
        <v>175</v>
      </c>
      <c r="B37" s="262">
        <f>SUM(B34:B36)</f>
        <v>22</v>
      </c>
      <c r="C37" s="263"/>
      <c r="D37" s="262">
        <f>SUM(D34:D36)</f>
        <v>0</v>
      </c>
      <c r="E37" s="264"/>
      <c r="F37" s="262">
        <f>SUM(F34:F36)</f>
        <v>0</v>
      </c>
      <c r="G37" s="77">
        <f>SUM(G34:G36)</f>
        <v>22</v>
      </c>
      <c r="I37" s="356">
        <v>25756</v>
      </c>
      <c r="J37" s="356" t="s">
        <v>272</v>
      </c>
      <c r="K37" s="356" t="s">
        <v>10</v>
      </c>
      <c r="L37" s="356" t="s">
        <v>221</v>
      </c>
    </row>
    <row r="38" spans="1:13" s="76" customFormat="1" ht="14.25" x14ac:dyDescent="0.2">
      <c r="B38" s="276"/>
      <c r="C38" s="276"/>
      <c r="D38" s="276"/>
      <c r="E38" s="276"/>
      <c r="F38" s="276"/>
      <c r="I38" s="356">
        <v>25758</v>
      </c>
      <c r="J38" s="356" t="s">
        <v>273</v>
      </c>
      <c r="K38" s="356" t="s">
        <v>10</v>
      </c>
      <c r="L38" s="356" t="s">
        <v>221</v>
      </c>
    </row>
    <row r="39" spans="1:13" s="76" customFormat="1" ht="14.25" x14ac:dyDescent="0.2">
      <c r="A39"/>
      <c r="B39" s="278"/>
      <c r="C39" s="34"/>
      <c r="D39" s="34"/>
      <c r="E39" s="34"/>
      <c r="F39" s="34"/>
      <c r="G39"/>
      <c r="I39" s="356">
        <v>25760</v>
      </c>
      <c r="J39" s="356" t="s">
        <v>274</v>
      </c>
      <c r="K39" s="356" t="s">
        <v>10</v>
      </c>
      <c r="L39" s="356" t="s">
        <v>221</v>
      </c>
    </row>
    <row r="40" spans="1:13" s="76" customFormat="1" ht="14.25" x14ac:dyDescent="0.2">
      <c r="A40"/>
      <c r="B40" s="34"/>
      <c r="C40" s="34"/>
      <c r="D40" s="34"/>
      <c r="E40" s="34"/>
      <c r="F40" s="34"/>
      <c r="G40"/>
      <c r="I40" s="357"/>
      <c r="J40" s="357"/>
      <c r="K40" s="357"/>
      <c r="L40" s="357"/>
    </row>
    <row r="41" spans="1:13" s="28" customFormat="1" ht="14.25" x14ac:dyDescent="0.2">
      <c r="A41" s="369" t="s">
        <v>225</v>
      </c>
      <c r="B41" s="369"/>
      <c r="C41" s="369"/>
      <c r="D41" s="369"/>
      <c r="E41" s="369"/>
      <c r="F41" s="369"/>
      <c r="G41" s="369"/>
      <c r="H41" s="369"/>
      <c r="I41" s="369"/>
      <c r="J41" s="369"/>
      <c r="K41" s="369"/>
      <c r="L41" s="359"/>
      <c r="M41" s="132"/>
    </row>
    <row r="42" spans="1:13" customFormat="1" ht="14.25" x14ac:dyDescent="0.2">
      <c r="B42" s="34"/>
      <c r="C42" s="34"/>
      <c r="D42" s="34"/>
      <c r="E42" s="34"/>
      <c r="F42" s="34"/>
      <c r="H42" s="76"/>
      <c r="I42" s="357"/>
      <c r="J42" s="357"/>
      <c r="K42" s="357"/>
      <c r="L42" s="360"/>
    </row>
    <row r="43" spans="1:13" ht="14.25" x14ac:dyDescent="0.2">
      <c r="H43" s="76"/>
      <c r="I43" s="357"/>
      <c r="J43" s="357"/>
      <c r="K43" s="357"/>
    </row>
    <row r="44" spans="1:13" ht="14.25" x14ac:dyDescent="0.2">
      <c r="H44" s="76"/>
      <c r="I44" s="357"/>
      <c r="J44" s="357"/>
      <c r="K44" s="357"/>
    </row>
    <row r="45" spans="1:13" x14ac:dyDescent="0.2">
      <c r="A45" s="387" t="s">
        <v>104</v>
      </c>
      <c r="B45" s="387"/>
      <c r="C45" s="387"/>
      <c r="D45" s="387"/>
      <c r="E45" s="387"/>
      <c r="F45" s="387"/>
      <c r="G45" s="387"/>
    </row>
    <row r="46" spans="1:13" x14ac:dyDescent="0.2">
      <c r="A46" s="387" t="s">
        <v>105</v>
      </c>
      <c r="B46" s="387"/>
      <c r="C46" s="387"/>
      <c r="D46" s="387"/>
      <c r="E46" s="387"/>
      <c r="F46" s="387"/>
      <c r="G46" s="387"/>
    </row>
    <row r="47" spans="1:13" s="56" customFormat="1" x14ac:dyDescent="0.2">
      <c r="A47" s="387" t="s">
        <v>137</v>
      </c>
      <c r="B47" s="387"/>
      <c r="C47" s="387"/>
      <c r="D47" s="387"/>
      <c r="E47" s="387"/>
      <c r="F47" s="387"/>
      <c r="G47" s="387"/>
      <c r="I47" s="348"/>
      <c r="J47" s="348"/>
      <c r="K47" s="348"/>
      <c r="L47" s="348"/>
    </row>
    <row r="48" spans="1:13" s="56" customFormat="1" x14ac:dyDescent="0.2">
      <c r="A48" s="387" t="s">
        <v>125</v>
      </c>
      <c r="B48" s="387"/>
      <c r="C48" s="387"/>
      <c r="D48" s="387"/>
      <c r="E48" s="387"/>
      <c r="F48" s="387"/>
      <c r="G48" s="387"/>
      <c r="I48" s="348"/>
      <c r="J48" s="348"/>
      <c r="K48" s="348"/>
      <c r="L48" s="348"/>
    </row>
    <row r="49" spans="1:12" s="56" customFormat="1" x14ac:dyDescent="0.2">
      <c r="A49" s="110"/>
      <c r="B49" s="277"/>
      <c r="C49" s="277"/>
      <c r="D49" s="277"/>
      <c r="E49" s="277"/>
      <c r="F49" s="277"/>
      <c r="G49" s="110"/>
      <c r="I49" s="348"/>
      <c r="J49" s="348"/>
      <c r="K49" s="348"/>
      <c r="L49" s="348"/>
    </row>
    <row r="50" spans="1:12" s="56" customFormat="1" x14ac:dyDescent="0.2">
      <c r="A50" s="110"/>
      <c r="B50" s="277"/>
      <c r="C50" s="277"/>
      <c r="D50" s="277"/>
      <c r="E50" s="277"/>
      <c r="F50" s="277"/>
      <c r="G50" s="110"/>
      <c r="I50" s="348"/>
      <c r="J50" s="348"/>
      <c r="K50" s="348"/>
      <c r="L50" s="348"/>
    </row>
  </sheetData>
  <sortState ref="A17:G22">
    <sortCondition descending="1" ref="G17:G22"/>
  </sortState>
  <mergeCells count="16">
    <mergeCell ref="I13:L13"/>
    <mergeCell ref="A15:G15"/>
    <mergeCell ref="A48:G48"/>
    <mergeCell ref="A45:G45"/>
    <mergeCell ref="A46:G46"/>
    <mergeCell ref="A47:G47"/>
    <mergeCell ref="A41:K41"/>
    <mergeCell ref="I21:L21"/>
    <mergeCell ref="I26:L26"/>
    <mergeCell ref="I35:L35"/>
    <mergeCell ref="I10:L10"/>
    <mergeCell ref="I6:L6"/>
    <mergeCell ref="I4:L4"/>
    <mergeCell ref="A1:G1"/>
    <mergeCell ref="A2:G2"/>
    <mergeCell ref="A4:G4"/>
  </mergeCells>
  <phoneticPr fontId="2" type="noConversion"/>
  <pageMargins left="0.41" right="0.5" top="0.35" bottom="0.9" header="0.25" footer="0.25"/>
  <pageSetup scale="82" fitToHeight="42" orientation="portrait" horizontalDpi="4294967294" r:id="rId1"/>
  <headerFooter alignWithMargins="0">
    <oddFooter>&amp;RDivision/Bureau: Apprenticeship and Training
Document Name: Monthly Productivity Report
Date Revised: 12/7/2011
Document Owner: Shira Samaniego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zoomScale="75" zoomScaleNormal="75" workbookViewId="0">
      <selection activeCell="A3" sqref="A3:F3"/>
    </sheetView>
  </sheetViews>
  <sheetFormatPr defaultColWidth="13.7109375" defaultRowHeight="21.75" customHeight="1" x14ac:dyDescent="0.2"/>
  <cols>
    <col min="1" max="1" width="26.5703125" style="1" customWidth="1"/>
    <col min="2" max="6" width="13.7109375" style="3" customWidth="1"/>
    <col min="7" max="16384" width="13.7109375" style="1"/>
  </cols>
  <sheetData>
    <row r="1" spans="1:14" ht="21.75" customHeight="1" x14ac:dyDescent="0.25">
      <c r="A1" s="376" t="s">
        <v>100</v>
      </c>
      <c r="B1" s="377"/>
      <c r="C1" s="377"/>
      <c r="D1" s="377"/>
      <c r="E1" s="377"/>
      <c r="F1" s="377"/>
      <c r="G1" s="111"/>
      <c r="H1" s="111"/>
      <c r="I1" s="111"/>
      <c r="J1" s="111"/>
      <c r="K1" s="111"/>
      <c r="L1" s="111"/>
      <c r="M1" s="111"/>
      <c r="N1" s="111"/>
    </row>
    <row r="2" spans="1:14" s="22" customFormat="1" ht="6.75" customHeight="1" thickBot="1" x14ac:dyDescent="0.3">
      <c r="A2" s="53"/>
      <c r="B2" s="53"/>
      <c r="C2" s="53"/>
      <c r="D2" s="53"/>
      <c r="E2" s="53"/>
      <c r="F2" s="53"/>
    </row>
    <row r="3" spans="1:14" s="13" customFormat="1" ht="18" customHeight="1" thickBot="1" x14ac:dyDescent="0.25">
      <c r="A3" s="373" t="s">
        <v>108</v>
      </c>
      <c r="B3" s="374"/>
      <c r="C3" s="374"/>
      <c r="D3" s="374"/>
      <c r="E3" s="374"/>
      <c r="F3" s="374"/>
    </row>
    <row r="4" spans="1:14" ht="21.75" customHeight="1" x14ac:dyDescent="0.2">
      <c r="A4" s="37" t="s">
        <v>160</v>
      </c>
      <c r="B4" s="45" t="s">
        <v>12</v>
      </c>
      <c r="C4" s="45" t="s">
        <v>106</v>
      </c>
      <c r="D4" s="45" t="s">
        <v>129</v>
      </c>
      <c r="E4" s="45" t="s">
        <v>98</v>
      </c>
      <c r="F4" s="45" t="s">
        <v>190</v>
      </c>
    </row>
    <row r="5" spans="1:14" s="8" customFormat="1" ht="17.25" customHeight="1" x14ac:dyDescent="0.2">
      <c r="A5" s="26" t="s">
        <v>184</v>
      </c>
      <c r="B5" s="38">
        <f>SUM('[1]HS Registrations'!$B$22:$H$22)</f>
        <v>11</v>
      </c>
      <c r="C5" s="38">
        <f>SUM('[2]HS Registrations'!$B$22:$H$22)</f>
        <v>105</v>
      </c>
      <c r="D5" s="38">
        <f>SUM('[3]HS Registrations'!$B$22:$H$22)</f>
        <v>6</v>
      </c>
      <c r="E5" s="38">
        <f>SUM('[4]HS Registrations'!$B$22:$H$22)</f>
        <v>0</v>
      </c>
      <c r="F5" s="38">
        <f>SUM('[5]HS Registrations'!$B$22:$H$22)</f>
        <v>0</v>
      </c>
    </row>
    <row r="6" spans="1:14" s="58" customFormat="1" ht="17.25" customHeight="1" x14ac:dyDescent="0.2">
      <c r="A6" s="10" t="s">
        <v>164</v>
      </c>
      <c r="B6" s="38">
        <f>SUM('[1]HS Registrations'!$B$4:$H$4)</f>
        <v>0</v>
      </c>
      <c r="C6" s="38">
        <f>SUM('[2]HS Registrations'!$B$4:$H$4)</f>
        <v>2</v>
      </c>
      <c r="D6" s="38">
        <f>SUM('[3]HS Registrations'!$B$4:$H$4)</f>
        <v>8</v>
      </c>
      <c r="E6" s="38">
        <f>SUM('[4]HS Registrations'!$B$4:$H$4)</f>
        <v>0</v>
      </c>
      <c r="F6" s="38">
        <f>SUM('[5]HS Registrations'!$B$4:$H$4)</f>
        <v>0</v>
      </c>
    </row>
    <row r="7" spans="1:14" s="58" customFormat="1" ht="17.25" customHeight="1" x14ac:dyDescent="0.2">
      <c r="A7" s="10" t="s">
        <v>117</v>
      </c>
      <c r="B7" s="38">
        <f>SUM('[1]HS Registrations'!$B$25:$H$25)</f>
        <v>0</v>
      </c>
      <c r="C7" s="38">
        <f>SUM('[2]HS Registrations'!$B$25:$H$25)</f>
        <v>0</v>
      </c>
      <c r="D7" s="38">
        <f>SUM('[3]HS Registrations'!$B$25:$H$25)</f>
        <v>0</v>
      </c>
      <c r="E7" s="38">
        <f>SUM('[4]HS Registrations'!$B$25:$H$25)</f>
        <v>0</v>
      </c>
      <c r="F7" s="38">
        <f>SUM('[5]HS Registrations'!$B$25:$H$25)</f>
        <v>0</v>
      </c>
    </row>
    <row r="8" spans="1:14" s="8" customFormat="1" ht="17.25" customHeight="1" x14ac:dyDescent="0.2">
      <c r="A8" s="26" t="s">
        <v>182</v>
      </c>
      <c r="B8" s="38">
        <f>SUM('[1]HS Registrations'!$B$12:$H$12)</f>
        <v>0</v>
      </c>
      <c r="C8" s="38">
        <f>SUM('[2]HS Registrations'!$B$12:$H$12)</f>
        <v>0</v>
      </c>
      <c r="D8" s="38">
        <f>SUM('[3]HS Registrations'!$B$12:$H$12)</f>
        <v>0</v>
      </c>
      <c r="E8" s="38">
        <f>SUM('[4]HS Registrations'!$B$12:$H$12)</f>
        <v>0</v>
      </c>
      <c r="F8" s="38">
        <f>SUM('[5]HS Registrations'!$B$12:$H$12)</f>
        <v>0</v>
      </c>
    </row>
    <row r="9" spans="1:14" s="58" customFormat="1" ht="17.25" customHeight="1" x14ac:dyDescent="0.2">
      <c r="A9" s="10" t="s">
        <v>158</v>
      </c>
      <c r="B9" s="38">
        <f>SUM('[1]HS Registrations'!$B$16:$H$16)</f>
        <v>3</v>
      </c>
      <c r="C9" s="38">
        <f>SUM('[2]HS Registrations'!$B$16:$H$16)</f>
        <v>0</v>
      </c>
      <c r="D9" s="38">
        <f>SUM('[3]HS Registrations'!$B$16:$H$16)</f>
        <v>1</v>
      </c>
      <c r="E9" s="38">
        <f>SUM('[4]HS Registrations'!$B$16:$H$16)</f>
        <v>0</v>
      </c>
      <c r="F9" s="38">
        <f>SUM('[5]HS Registrations'!$B$16:$H$16)</f>
        <v>0</v>
      </c>
    </row>
    <row r="10" spans="1:14" s="58" customFormat="1" ht="17.25" customHeight="1" x14ac:dyDescent="0.2">
      <c r="A10" s="10" t="s">
        <v>179</v>
      </c>
      <c r="B10" s="38">
        <f>SUM('[1]HS Registrations'!$B$21:$H$21)</f>
        <v>0</v>
      </c>
      <c r="C10" s="38">
        <f>SUM('[2]HS Registrations'!$B$21:$H$21)</f>
        <v>0</v>
      </c>
      <c r="D10" s="38">
        <f>SUM('[3]HS Registrations'!$B$21:$H$21)</f>
        <v>0</v>
      </c>
      <c r="E10" s="38">
        <f>SUM('[4]HS Registrations'!$B$21:$H$21)</f>
        <v>0</v>
      </c>
      <c r="F10" s="38">
        <f>SUM('[5]HS Registrations'!$B$21:$H$21)</f>
        <v>0</v>
      </c>
    </row>
    <row r="11" spans="1:14" s="58" customFormat="1" ht="17.25" customHeight="1" thickBot="1" x14ac:dyDescent="0.25">
      <c r="A11" s="48" t="s">
        <v>183</v>
      </c>
      <c r="B11" s="75">
        <f>SUM('[1]HS Registrations'!$B$24:$H$24)</f>
        <v>0</v>
      </c>
      <c r="C11" s="75">
        <f>SUM('[2]HS Registrations'!$B$24:$H$24)</f>
        <v>0</v>
      </c>
      <c r="D11" s="75">
        <f>SUM('[3]HS Registrations'!$B$24:$H$24)</f>
        <v>0</v>
      </c>
      <c r="E11" s="75">
        <f>SUM('[4]HS Registrations'!$B$24:$H$24)</f>
        <v>0</v>
      </c>
      <c r="F11" s="75">
        <f>SUM('[5]HS Registrations'!$B$24:$H$24)</f>
        <v>0</v>
      </c>
    </row>
    <row r="12" spans="1:14" s="58" customFormat="1" ht="17.25" customHeight="1" thickBot="1" x14ac:dyDescent="0.25">
      <c r="A12" s="29"/>
      <c r="B12" s="92">
        <f>SUM(B5:B11)</f>
        <v>14</v>
      </c>
      <c r="C12" s="92">
        <f>SUM(C5:C11)</f>
        <v>107</v>
      </c>
      <c r="D12" s="92">
        <f>SUM(D5:D11)</f>
        <v>15</v>
      </c>
      <c r="E12" s="92">
        <f>SUM(E5:E11)</f>
        <v>0</v>
      </c>
      <c r="F12" s="92">
        <f>SUM(F5:F11)</f>
        <v>0</v>
      </c>
    </row>
    <row r="13" spans="1:14" s="58" customFormat="1" ht="17.25" customHeight="1" thickBot="1" x14ac:dyDescent="0.25">
      <c r="A13" s="8"/>
      <c r="B13" s="8"/>
      <c r="C13" s="8"/>
      <c r="D13" s="8"/>
      <c r="E13" s="8"/>
      <c r="F13" s="8"/>
    </row>
    <row r="14" spans="1:14" s="8" customFormat="1" ht="17.25" customHeight="1" thickBot="1" x14ac:dyDescent="0.25">
      <c r="A14" s="373" t="s">
        <v>107</v>
      </c>
      <c r="B14" s="374"/>
      <c r="C14" s="374"/>
      <c r="D14" s="374"/>
      <c r="E14" s="374"/>
      <c r="F14" s="374"/>
    </row>
    <row r="15" spans="1:14" ht="21.75" customHeight="1" x14ac:dyDescent="0.2">
      <c r="A15" s="37" t="s">
        <v>160</v>
      </c>
      <c r="B15" s="45" t="s">
        <v>12</v>
      </c>
      <c r="C15" s="45" t="s">
        <v>106</v>
      </c>
      <c r="D15" s="45" t="s">
        <v>129</v>
      </c>
      <c r="E15" s="45" t="s">
        <v>98</v>
      </c>
      <c r="F15" s="45" t="s">
        <v>190</v>
      </c>
    </row>
    <row r="16" spans="1:14" s="8" customFormat="1" ht="17.25" customHeight="1" x14ac:dyDescent="0.2">
      <c r="A16" s="26" t="s">
        <v>181</v>
      </c>
      <c r="B16" s="38">
        <f>SUM('[1]HS Registrations'!$B$10:$H$10)</f>
        <v>1</v>
      </c>
      <c r="C16" s="38">
        <f>SUM('[2]HS Registrations'!$B$10:$H$10)</f>
        <v>0</v>
      </c>
      <c r="D16" s="38">
        <f>SUM('[3]HS Registrations'!$B$10:$H$10)</f>
        <v>3</v>
      </c>
      <c r="E16" s="38">
        <f>SUM('[4]HS Registrations'!$B$10:$H$10)</f>
        <v>2</v>
      </c>
      <c r="F16" s="38">
        <f>SUM('[5]HS Registrations'!$B$10:$H$10)</f>
        <v>11</v>
      </c>
    </row>
    <row r="17" spans="1:14" s="58" customFormat="1" ht="17.25" customHeight="1" x14ac:dyDescent="0.2">
      <c r="A17" s="10" t="s">
        <v>178</v>
      </c>
      <c r="B17" s="38">
        <f>SUM('[1]HS Registrations'!$B$19:$H$19)</f>
        <v>2</v>
      </c>
      <c r="C17" s="38">
        <f>SUM('[2]HS Registrations'!$B$19:$H$19)</f>
        <v>7</v>
      </c>
      <c r="D17" s="38">
        <f>SUM('[3]HS Registrations'!$B$19:$H$19)</f>
        <v>6</v>
      </c>
      <c r="E17" s="38">
        <f>SUM('[4]HS Registrations'!$B$19:$H$19)</f>
        <v>0</v>
      </c>
      <c r="F17" s="38">
        <f>SUM('[5]HS Registrations'!$B$19:$H$19)</f>
        <v>6</v>
      </c>
      <c r="G17" s="8"/>
      <c r="H17" s="8"/>
      <c r="I17" s="8"/>
      <c r="J17" s="8"/>
      <c r="K17" s="8"/>
      <c r="L17" s="8"/>
      <c r="M17" s="8"/>
      <c r="N17" s="8"/>
    </row>
    <row r="18" spans="1:14" s="8" customFormat="1" ht="17.25" customHeight="1" x14ac:dyDescent="0.2">
      <c r="A18" s="10" t="s">
        <v>143</v>
      </c>
      <c r="B18" s="38">
        <f>SUM('[1]HS Registrations'!$B$26:$H$26)</f>
        <v>0</v>
      </c>
      <c r="C18" s="38">
        <f>SUM('[2]HS Registrations'!$B$26:$H$26)</f>
        <v>0</v>
      </c>
      <c r="D18" s="38">
        <f>SUM('[3]HS Registrations'!$B$26:$H$26)</f>
        <v>4</v>
      </c>
      <c r="E18" s="38">
        <f>SUM('[4]HS Registrations'!$B$26:$H$26)</f>
        <v>1</v>
      </c>
      <c r="F18" s="38">
        <f>SUM('[5]HS Registrations'!$B$26:$H$26)</f>
        <v>0</v>
      </c>
      <c r="G18" s="58"/>
      <c r="H18" s="58"/>
      <c r="I18" s="58"/>
      <c r="J18" s="58"/>
      <c r="K18" s="58"/>
      <c r="L18" s="58"/>
      <c r="M18" s="58"/>
      <c r="N18" s="58"/>
    </row>
    <row r="19" spans="1:14" s="58" customFormat="1" ht="17.25" customHeight="1" x14ac:dyDescent="0.2">
      <c r="A19" s="32" t="s">
        <v>97</v>
      </c>
      <c r="B19" s="57">
        <v>0</v>
      </c>
      <c r="C19" s="57">
        <v>0</v>
      </c>
      <c r="D19" s="57">
        <v>0</v>
      </c>
      <c r="E19" s="57">
        <f>SUM('[4]HS Registrations'!$B$28:$H$28)</f>
        <v>0</v>
      </c>
      <c r="F19" s="57">
        <f>SUM('[5]HS Registrations'!$B$28:$H$28)</f>
        <v>0</v>
      </c>
    </row>
    <row r="20" spans="1:14" s="8" customFormat="1" ht="17.25" customHeight="1" x14ac:dyDescent="0.2">
      <c r="A20" s="10" t="s">
        <v>162</v>
      </c>
      <c r="B20" s="38">
        <f>SUM('[1]HS Registrations'!$B$7:$H$7)</f>
        <v>0</v>
      </c>
      <c r="C20" s="38">
        <f>SUM('[2]HS Registrations'!$B$7:$H$7)</f>
        <v>4</v>
      </c>
      <c r="D20" s="38">
        <f>SUM('[3]HS Registrations'!$B$7:$H$7)</f>
        <v>0</v>
      </c>
      <c r="E20" s="38">
        <f>SUM('[4]HS Registrations'!$B$7:$H$7)</f>
        <v>0</v>
      </c>
      <c r="F20" s="38">
        <f>SUM('[5]HS Registrations'!$B$7:$H$7)</f>
        <v>0</v>
      </c>
    </row>
    <row r="21" spans="1:14" s="8" customFormat="1" ht="17.25" customHeight="1" x14ac:dyDescent="0.2">
      <c r="A21" s="10" t="s">
        <v>163</v>
      </c>
      <c r="B21" s="38">
        <f>SUM('[1]HS Registrations'!$B$11:$H$11)</f>
        <v>1</v>
      </c>
      <c r="C21" s="38">
        <f>SUM('[2]HS Registrations'!$B$11:$H$11)</f>
        <v>0</v>
      </c>
      <c r="D21" s="38">
        <f>SUM('[3]HS Registrations'!$B$11:$H$11)</f>
        <v>2</v>
      </c>
      <c r="E21" s="38">
        <f>SUM('[4]HS Registrations'!$B$11:$H$11)</f>
        <v>0</v>
      </c>
      <c r="F21" s="38">
        <f>SUM('[5]HS Registrations'!$B$11:$H$11)</f>
        <v>0</v>
      </c>
    </row>
    <row r="22" spans="1:14" s="8" customFormat="1" ht="17.25" customHeight="1" thickBot="1" x14ac:dyDescent="0.25">
      <c r="A22" s="10" t="s">
        <v>159</v>
      </c>
      <c r="B22" s="38">
        <f>SUM('[1]HS Registrations'!$B$18:$H$18)</f>
        <v>13</v>
      </c>
      <c r="C22" s="38">
        <f>SUM('[2]HS Registrations'!$B$18:$H$18)</f>
        <v>0</v>
      </c>
      <c r="D22" s="38">
        <f>SUM('[3]HS Registrations'!$B$18:$H$18)</f>
        <v>0</v>
      </c>
      <c r="E22" s="38">
        <f>SUM('[4]HS Registrations'!$B$18:$H$18)</f>
        <v>0</v>
      </c>
      <c r="F22" s="38">
        <f>SUM('[5]HS Registrations'!$B$18:$H$18)</f>
        <v>0</v>
      </c>
    </row>
    <row r="23" spans="1:14" s="8" customFormat="1" ht="17.25" customHeight="1" thickBot="1" x14ac:dyDescent="0.25">
      <c r="B23" s="93">
        <f>SUM(B16:B22)</f>
        <v>17</v>
      </c>
      <c r="C23" s="93">
        <f>SUM(C16:C22)</f>
        <v>11</v>
      </c>
      <c r="D23" s="93">
        <f>SUM(D16:D22)</f>
        <v>15</v>
      </c>
      <c r="E23" s="93">
        <f>SUM(E16:E22)</f>
        <v>3</v>
      </c>
      <c r="F23" s="93">
        <f>SUM(F16:F22)</f>
        <v>17</v>
      </c>
    </row>
    <row r="24" spans="1:14" s="8" customFormat="1" ht="17.25" customHeight="1" thickBot="1" x14ac:dyDescent="0.25"/>
    <row r="25" spans="1:14" s="8" customFormat="1" ht="17.25" customHeight="1" thickBot="1" x14ac:dyDescent="0.25">
      <c r="A25" s="373" t="s">
        <v>109</v>
      </c>
      <c r="B25" s="374"/>
      <c r="C25" s="374"/>
      <c r="D25" s="374"/>
      <c r="E25" s="374"/>
      <c r="F25" s="374"/>
    </row>
    <row r="26" spans="1:14" ht="21.75" customHeight="1" x14ac:dyDescent="0.2">
      <c r="A26" s="37" t="s">
        <v>160</v>
      </c>
      <c r="B26" s="45" t="s">
        <v>12</v>
      </c>
      <c r="C26" s="45" t="s">
        <v>106</v>
      </c>
      <c r="D26" s="45" t="s">
        <v>129</v>
      </c>
      <c r="E26" s="45" t="s">
        <v>98</v>
      </c>
      <c r="F26" s="45" t="s">
        <v>190</v>
      </c>
    </row>
    <row r="27" spans="1:14" s="8" customFormat="1" ht="17.25" customHeight="1" x14ac:dyDescent="0.2">
      <c r="A27" s="10" t="s">
        <v>172</v>
      </c>
      <c r="B27" s="38">
        <f>SUM('[1]HS Registrations'!$B$8:$H$9, '[1]HS Registrations'!$B$5:$H$5, '[1]HS Registrations'!$B$13:$H$15, '[1]HS Registrations'!$B$20:$H$20)</f>
        <v>24</v>
      </c>
      <c r="C27" s="38">
        <f>SUM('[2]HS Registrations'!$B$8:$H$9, '[2]HS Registrations'!$B$5:$H$5, '[2]HS Registrations'!$B$13:$H$15, '[2]HS Registrations'!$B$20:$H$20, '[2]HS Registrations'!$B$27:$H$27)</f>
        <v>8</v>
      </c>
      <c r="D27" s="38">
        <f>SUM('[3]HS Registrations'!$B$8:$H$9, '[3]HS Registrations'!$B$5:$H$5, '[3]HS Registrations'!$B$13:$H$15, '[3]HS Registrations'!$B$20:$H$20, '[3]HS Registrations'!$B$27:$H$27)</f>
        <v>5</v>
      </c>
      <c r="E27" s="38">
        <f>SUM('[4]HS Registrations'!$B$8:$H$9, '[4]HS Registrations'!$B$5:$H$5, '[4]HS Registrations'!$B$13:$H$15, '[4]HS Registrations'!$B$20:$H$20, '[4]HS Registrations'!$B$27:$H$27)</f>
        <v>0</v>
      </c>
      <c r="F27" s="38">
        <f>SUM('[5]HS Registrations'!$B$8:$H$9, '[5]HS Registrations'!$B$5:$H$5, '[5]HS Registrations'!$B$13:$H$15, '[5]HS Registrations'!$B$20:$H$20, '[5]HS Registrations'!$B$27:$H$27)</f>
        <v>0</v>
      </c>
    </row>
    <row r="28" spans="1:14" s="8" customFormat="1" ht="17.25" customHeight="1" x14ac:dyDescent="0.2">
      <c r="A28" s="10" t="s">
        <v>165</v>
      </c>
      <c r="B28" s="38">
        <f>SUM('[1]HS Registrations'!$B$6:$H$6)</f>
        <v>0</v>
      </c>
      <c r="C28" s="38">
        <f>SUM('[2]HS Registrations'!$B$6:$H$6)</f>
        <v>0</v>
      </c>
      <c r="D28" s="38">
        <f>SUM('[3]HS Registrations'!$B$6:$H$6)</f>
        <v>0</v>
      </c>
      <c r="E28" s="38">
        <f>SUM('[4]HS Registrations'!$B$6:$H$6)</f>
        <v>0</v>
      </c>
      <c r="F28" s="38">
        <f>SUM('[5]HS Registrations'!$B$6:$H$6)</f>
        <v>0</v>
      </c>
    </row>
    <row r="29" spans="1:14" s="8" customFormat="1" ht="17.25" customHeight="1" x14ac:dyDescent="0.2">
      <c r="A29" s="10" t="s">
        <v>176</v>
      </c>
      <c r="B29" s="38">
        <f>SUM('[1]HS Registrations'!$B$23:$H$23)</f>
        <v>0</v>
      </c>
      <c r="C29" s="38">
        <f>SUM('[2]HS Registrations'!$B$23:$H$23)</f>
        <v>0</v>
      </c>
      <c r="D29" s="38">
        <f>SUM('[3]HS Registrations'!$B$23:$H$23)</f>
        <v>0</v>
      </c>
      <c r="E29" s="38">
        <f>SUM('[4]HS Registrations'!$B$23:$H$23)</f>
        <v>0</v>
      </c>
      <c r="F29" s="38">
        <f>SUM('[5]HS Registrations'!$B$23:$H$23)</f>
        <v>0</v>
      </c>
    </row>
    <row r="30" spans="1:14" s="8" customFormat="1" ht="17.25" customHeight="1" x14ac:dyDescent="0.2">
      <c r="A30" s="26" t="s">
        <v>177</v>
      </c>
      <c r="B30" s="38">
        <f>SUM('[1]HS Registrations'!$B$17:$H$17)</f>
        <v>0</v>
      </c>
      <c r="C30" s="38">
        <f>SUM('[2]HS Registrations'!$B$17:$H$17)</f>
        <v>0</v>
      </c>
      <c r="D30" s="38">
        <f>SUM('[3]HS Registrations'!$B$17:$H$17)</f>
        <v>0</v>
      </c>
      <c r="E30" s="38">
        <f>SUM('[4]HS Registrations'!$B$17:$H$17)</f>
        <v>0</v>
      </c>
      <c r="F30" s="38">
        <f>SUM('[5]HS Registrations'!$B$17:$H$17)</f>
        <v>0</v>
      </c>
    </row>
    <row r="31" spans="1:14" s="8" customFormat="1" ht="17.25" customHeight="1" thickBot="1" x14ac:dyDescent="0.25">
      <c r="A31" s="10" t="s">
        <v>166</v>
      </c>
      <c r="B31" s="57">
        <v>0</v>
      </c>
      <c r="C31" s="57">
        <v>0</v>
      </c>
      <c r="D31" s="57">
        <v>0</v>
      </c>
      <c r="E31" s="57">
        <v>0</v>
      </c>
      <c r="F31" s="57">
        <v>0</v>
      </c>
    </row>
    <row r="32" spans="1:14" s="58" customFormat="1" ht="17.25" customHeight="1" thickBot="1" x14ac:dyDescent="0.25">
      <c r="A32" s="28"/>
      <c r="B32" s="92">
        <f>SUM(B27:B31)</f>
        <v>24</v>
      </c>
      <c r="C32" s="92">
        <f>SUM(C27:C31)</f>
        <v>8</v>
      </c>
      <c r="D32" s="92">
        <f>SUM(D27:D31)</f>
        <v>5</v>
      </c>
      <c r="E32" s="92">
        <f>SUM(E27:E31)</f>
        <v>0</v>
      </c>
      <c r="F32" s="92">
        <f>SUM(F27:F31)</f>
        <v>0</v>
      </c>
    </row>
    <row r="33" spans="1:6" s="58" customFormat="1" ht="17.25" customHeight="1" x14ac:dyDescent="0.2">
      <c r="A33" s="28"/>
      <c r="B33" s="36"/>
      <c r="C33" s="36"/>
      <c r="D33" s="36"/>
      <c r="E33" s="36"/>
      <c r="F33" s="36"/>
    </row>
    <row r="34" spans="1:6" s="58" customFormat="1" ht="17.25" customHeight="1" thickBot="1" x14ac:dyDescent="0.25">
      <c r="A34" s="28"/>
      <c r="B34" s="36"/>
      <c r="C34" s="36"/>
      <c r="D34" s="36"/>
      <c r="E34" s="36"/>
      <c r="F34" s="36"/>
    </row>
    <row r="35" spans="1:6" s="58" customFormat="1" ht="17.25" customHeight="1" thickBot="1" x14ac:dyDescent="0.25">
      <c r="A35" s="373" t="s">
        <v>110</v>
      </c>
      <c r="B35" s="374"/>
      <c r="C35" s="374"/>
      <c r="D35" s="374"/>
      <c r="E35" s="374"/>
      <c r="F35" s="374"/>
    </row>
    <row r="36" spans="1:6" s="58" customFormat="1" ht="17.25" customHeight="1" x14ac:dyDescent="0.2">
      <c r="A36" s="82" t="s">
        <v>160</v>
      </c>
      <c r="B36" s="87" t="s">
        <v>12</v>
      </c>
      <c r="C36" s="45" t="s">
        <v>106</v>
      </c>
      <c r="D36" s="45" t="s">
        <v>129</v>
      </c>
      <c r="E36" s="45" t="s">
        <v>98</v>
      </c>
      <c r="F36" s="45" t="s">
        <v>190</v>
      </c>
    </row>
    <row r="37" spans="1:6" s="58" customFormat="1" ht="17.25" customHeight="1" x14ac:dyDescent="0.2">
      <c r="A37" s="86" t="s">
        <v>111</v>
      </c>
      <c r="B37" s="65">
        <f>B12</f>
        <v>14</v>
      </c>
      <c r="C37" s="65">
        <f>C12</f>
        <v>107</v>
      </c>
      <c r="D37" s="65">
        <f>D12</f>
        <v>15</v>
      </c>
      <c r="E37" s="65">
        <f>E12</f>
        <v>0</v>
      </c>
      <c r="F37" s="65">
        <f>F12</f>
        <v>0</v>
      </c>
    </row>
    <row r="38" spans="1:6" s="58" customFormat="1" ht="17.25" customHeight="1" x14ac:dyDescent="0.2">
      <c r="A38" s="86" t="s">
        <v>112</v>
      </c>
      <c r="B38" s="65">
        <f>B23</f>
        <v>17</v>
      </c>
      <c r="C38" s="65">
        <f>C23</f>
        <v>11</v>
      </c>
      <c r="D38" s="65">
        <f>D23</f>
        <v>15</v>
      </c>
      <c r="E38" s="65">
        <f>E23</f>
        <v>3</v>
      </c>
      <c r="F38" s="65">
        <f>F23</f>
        <v>17</v>
      </c>
    </row>
    <row r="39" spans="1:6" s="58" customFormat="1" ht="17.25" customHeight="1" thickBot="1" x14ac:dyDescent="0.25">
      <c r="A39" s="86" t="s">
        <v>113</v>
      </c>
      <c r="B39" s="66">
        <f>B32</f>
        <v>24</v>
      </c>
      <c r="C39" s="66">
        <f>C32</f>
        <v>8</v>
      </c>
      <c r="D39" s="66">
        <f>D32</f>
        <v>5</v>
      </c>
      <c r="E39" s="66">
        <f>E32</f>
        <v>0</v>
      </c>
      <c r="F39" s="66">
        <f>F32</f>
        <v>0</v>
      </c>
    </row>
    <row r="40" spans="1:6" s="8" customFormat="1" ht="17.25" customHeight="1" thickBot="1" x14ac:dyDescent="0.3">
      <c r="A40" s="94" t="s">
        <v>167</v>
      </c>
      <c r="B40" s="60">
        <f>SUM(B37:B39)</f>
        <v>55</v>
      </c>
      <c r="C40" s="60">
        <f>SUM(C37:C39)</f>
        <v>126</v>
      </c>
      <c r="D40" s="60">
        <f>SUM(D37:D39)</f>
        <v>35</v>
      </c>
      <c r="E40" s="60">
        <f>SUM(E37:E39)</f>
        <v>3</v>
      </c>
      <c r="F40" s="60">
        <f>SUM(F37:F39)</f>
        <v>17</v>
      </c>
    </row>
    <row r="41" spans="1:6" s="8" customFormat="1" ht="17.25" customHeight="1" x14ac:dyDescent="0.2">
      <c r="A41" s="303"/>
      <c r="B41" s="36"/>
      <c r="C41" s="36"/>
      <c r="D41" s="36"/>
      <c r="E41" s="36"/>
      <c r="F41" s="36"/>
    </row>
    <row r="42" spans="1:6" s="28" customFormat="1" ht="14.25" x14ac:dyDescent="0.2">
      <c r="A42" s="369" t="s">
        <v>225</v>
      </c>
      <c r="B42" s="369"/>
      <c r="C42" s="369"/>
      <c r="D42" s="369"/>
      <c r="E42" s="369"/>
      <c r="F42" s="369"/>
    </row>
  </sheetData>
  <sortState ref="A16:N22">
    <sortCondition descending="1" ref="F16:F22"/>
  </sortState>
  <mergeCells count="6">
    <mergeCell ref="A42:F42"/>
    <mergeCell ref="A35:F35"/>
    <mergeCell ref="A1:F1"/>
    <mergeCell ref="A3:F3"/>
    <mergeCell ref="A14:F14"/>
    <mergeCell ref="A25:F25"/>
  </mergeCells>
  <phoneticPr fontId="2" type="noConversion"/>
  <pageMargins left="0.41" right="0.5" top="0.35" bottom="0.9" header="0.25" footer="0.25"/>
  <pageSetup scale="82" fitToHeight="42" orientation="portrait" horizontalDpi="4294967294" verticalDpi="300" r:id="rId1"/>
  <headerFooter alignWithMargins="0">
    <oddFooter>&amp;RDivision/Bureau: Apprenticeship and Training
Document Name: Monthly Productivity Report
Date Revised: 12/7/2011
Document Owner: Shira Samaniego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25</vt:i4>
      </vt:variant>
      <vt:variant>
        <vt:lpstr>Charts</vt:lpstr>
      </vt:variant>
      <vt:variant>
        <vt:i4>23</vt:i4>
      </vt:variant>
      <vt:variant>
        <vt:lpstr>Named Ranges</vt:lpstr>
      </vt:variant>
      <vt:variant>
        <vt:i4>20</vt:i4>
      </vt:variant>
    </vt:vector>
  </HeadingPairs>
  <TitlesOfParts>
    <vt:vector size="68" baseType="lpstr">
      <vt:lpstr>YTD report</vt:lpstr>
      <vt:lpstr>strat plan status</vt:lpstr>
      <vt:lpstr>VA Compliance</vt:lpstr>
      <vt:lpstr>Past due list</vt:lpstr>
      <vt:lpstr>Past due appr name</vt:lpstr>
      <vt:lpstr>prog_caseloadlist</vt:lpstr>
      <vt:lpstr>Total Program Revisions</vt:lpstr>
      <vt:lpstr>New Programs Registered</vt:lpstr>
      <vt:lpstr>HS Registrations</vt:lpstr>
      <vt:lpstr>for charts</vt:lpstr>
      <vt:lpstr>Total Registrations </vt:lpstr>
      <vt:lpstr>Appr Caseload</vt:lpstr>
      <vt:lpstr>Prog Caseload</vt:lpstr>
      <vt:lpstr>Servicing</vt:lpstr>
      <vt:lpstr>Past due</vt:lpstr>
      <vt:lpstr>Past due (no army)</vt:lpstr>
      <vt:lpstr>Total Completions</vt:lpstr>
      <vt:lpstr>Total Agreement Cancellations</vt:lpstr>
      <vt:lpstr>Inmate</vt:lpstr>
      <vt:lpstr>VA Active Programs</vt:lpstr>
      <vt:lpstr>va active appr</vt:lpstr>
      <vt:lpstr>va new programs</vt:lpstr>
      <vt:lpstr> va new trades</vt:lpstr>
      <vt:lpstr>va revised programs</vt:lpstr>
      <vt:lpstr>va cancelled programs</vt:lpstr>
      <vt:lpstr>Total chart</vt:lpstr>
      <vt:lpstr>Strat Plan Chart</vt:lpstr>
      <vt:lpstr>Appr Registrations</vt:lpstr>
      <vt:lpstr>Danny</vt:lpstr>
      <vt:lpstr>Charlene</vt:lpstr>
      <vt:lpstr>John</vt:lpstr>
      <vt:lpstr>Gary</vt:lpstr>
      <vt:lpstr>Betty</vt:lpstr>
      <vt:lpstr>Sarah</vt:lpstr>
      <vt:lpstr>Victoria</vt:lpstr>
      <vt:lpstr>Jim</vt:lpstr>
      <vt:lpstr>Tony</vt:lpstr>
      <vt:lpstr>Lula</vt:lpstr>
      <vt:lpstr>Eddie</vt:lpstr>
      <vt:lpstr>Barney</vt:lpstr>
      <vt:lpstr>Bill</vt:lpstr>
      <vt:lpstr>Dale</vt:lpstr>
      <vt:lpstr>Servicing Chart</vt:lpstr>
      <vt:lpstr>Total Reg Chart</vt:lpstr>
      <vt:lpstr>Appr Caseload Chart</vt:lpstr>
      <vt:lpstr>Prog Caseload Chart</vt:lpstr>
      <vt:lpstr>Past Due Chart</vt:lpstr>
      <vt:lpstr>Past Due chart no army</vt:lpstr>
      <vt:lpstr>' va new trades'!Print_Area</vt:lpstr>
      <vt:lpstr>'Appr Caseload'!Print_Area</vt:lpstr>
      <vt:lpstr>'HS Registrations'!Print_Area</vt:lpstr>
      <vt:lpstr>Inmate!Print_Area</vt:lpstr>
      <vt:lpstr>'New Programs Registered'!Print_Area</vt:lpstr>
      <vt:lpstr>'Past due'!Print_Area</vt:lpstr>
      <vt:lpstr>'Past due (no army)'!Print_Area</vt:lpstr>
      <vt:lpstr>'Past due appr name'!Print_Area</vt:lpstr>
      <vt:lpstr>'Past due list'!Print_Area</vt:lpstr>
      <vt:lpstr>'Prog Caseload'!Print_Area</vt:lpstr>
      <vt:lpstr>prog_caseloadlist!Print_Area</vt:lpstr>
      <vt:lpstr>Servicing!Print_Area</vt:lpstr>
      <vt:lpstr>'Total Agreement Cancellations'!Print_Area</vt:lpstr>
      <vt:lpstr>'Total Completions'!Print_Area</vt:lpstr>
      <vt:lpstr>'Total Registrations '!Print_Area</vt:lpstr>
      <vt:lpstr>'va active appr'!Print_Area</vt:lpstr>
      <vt:lpstr>'VA Active Programs'!Print_Area</vt:lpstr>
      <vt:lpstr>'va cancelled programs'!Print_Area</vt:lpstr>
      <vt:lpstr>'va new programs'!Print_Area</vt:lpstr>
      <vt:lpstr>'va revised programs'!Print_Area</vt:lpstr>
    </vt:vector>
  </TitlesOfParts>
  <Company>NC Department of Labor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Witchger</dc:creator>
  <cp:lastModifiedBy>Shira Easley</cp:lastModifiedBy>
  <cp:lastPrinted>2011-12-07T15:56:18Z</cp:lastPrinted>
  <dcterms:created xsi:type="dcterms:W3CDTF">2001-10-31T18:09:48Z</dcterms:created>
  <dcterms:modified xsi:type="dcterms:W3CDTF">2011-12-08T20:41:55Z</dcterms:modified>
</cp:coreProperties>
</file>