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480" yWindow="144" windowWidth="22056" windowHeight="9000"/>
  </bookViews>
  <sheets>
    <sheet name="Bureau Performance Rpt." sheetId="20" r:id="rId1"/>
    <sheet name="Inspectors Productivity Recap" sheetId="1" r:id="rId2"/>
    <sheet name="Combined Inspectors Status Rpt." sheetId="13" r:id="rId3"/>
    <sheet name="Global Status--State" sheetId="2" r:id="rId4"/>
    <sheet name="Global Status--Ins" sheetId="3" r:id="rId5"/>
    <sheet name="Global Status--Combined" sheetId="4" r:id="rId6"/>
    <sheet name="Chart--OD &amp; RL Totals" sheetId="5" r:id="rId7"/>
    <sheet name="OD &amp; RL Summary" sheetId="6" state="hidden" r:id="rId8"/>
    <sheet name="Chart-OD-West" sheetId="7" r:id="rId9"/>
    <sheet name="Chart-OD-East" sheetId="8" r:id="rId10"/>
    <sheet name="Overdue Summary" sheetId="9" state="hidden" r:id="rId11"/>
    <sheet name="Chart-RLs-West" sheetId="10" r:id="rId12"/>
    <sheet name="Chart-RLs-East" sheetId="11" r:id="rId13"/>
    <sheet name="AR Aging Report" sheetId="14" r:id="rId14"/>
    <sheet name="Chart-AR Aging Summary" sheetId="15" state="hidden" r:id="rId15"/>
    <sheet name="Chart-AR Aging" sheetId="16" r:id="rId16"/>
    <sheet name="Invoices Print Totals Summary" sheetId="17" state="hidden" r:id="rId17"/>
    <sheet name="Print Jobs Totals" sheetId="19" r:id="rId18"/>
    <sheet name="Chart-Invoices Print Totals" sheetId="18" r:id="rId19"/>
    <sheet name="RL Summary" sheetId="12" state="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Print_Area" localSheetId="5">'Global Status--Combined'!$A$1:$O$17</definedName>
    <definedName name="_xlnm.Print_Area" localSheetId="3">'Global Status--State'!$A$1:$R$28</definedName>
    <definedName name="Sort_Range" localSheetId="10">'Overdue Summary'!$A$3:$B$15</definedName>
    <definedName name="Sort_Range" localSheetId="19">'RL Summary'!$A$3:$B$15</definedName>
  </definedNames>
  <calcPr calcId="125725"/>
</workbook>
</file>

<file path=xl/calcChain.xml><?xml version="1.0" encoding="utf-8"?>
<calcChain xmlns="http://schemas.openxmlformats.org/spreadsheetml/2006/main">
  <c r="K25" i="20"/>
  <c r="J25"/>
  <c r="K24"/>
  <c r="K23"/>
  <c r="K22"/>
  <c r="J21"/>
  <c r="K21" s="1"/>
  <c r="K20"/>
  <c r="K19"/>
  <c r="K18"/>
  <c r="K17"/>
  <c r="K16"/>
  <c r="J16"/>
  <c r="J15"/>
  <c r="K15" s="1"/>
  <c r="J14"/>
  <c r="K14" s="1"/>
  <c r="K13"/>
  <c r="J12"/>
  <c r="K12" s="1"/>
  <c r="K11"/>
  <c r="J11"/>
  <c r="K10"/>
  <c r="J10"/>
  <c r="K9"/>
  <c r="K8"/>
  <c r="K7"/>
  <c r="J6"/>
  <c r="I6"/>
  <c r="H6"/>
  <c r="J5"/>
  <c r="J4"/>
  <c r="I10" i="19"/>
  <c r="I9"/>
  <c r="I8"/>
  <c r="I7"/>
  <c r="I6"/>
  <c r="I5"/>
  <c r="I4"/>
  <c r="CS7" i="15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F7"/>
  <c r="E7"/>
  <c r="F8" i="14"/>
  <c r="E8"/>
  <c r="D8"/>
  <c r="C8"/>
  <c r="F7"/>
  <c r="D7"/>
  <c r="F6"/>
  <c r="D6"/>
  <c r="F5"/>
  <c r="D5"/>
  <c r="F4"/>
  <c r="D4"/>
  <c r="F3"/>
  <c r="D3"/>
  <c r="O16" i="13"/>
  <c r="N16"/>
  <c r="M16"/>
  <c r="L16"/>
  <c r="K16"/>
  <c r="I16"/>
  <c r="J16" s="1"/>
  <c r="H16"/>
  <c r="F16"/>
  <c r="E16"/>
  <c r="G16" s="1"/>
  <c r="D16"/>
  <c r="C16"/>
  <c r="B16"/>
  <c r="J15"/>
  <c r="G15"/>
  <c r="J14"/>
  <c r="G14"/>
  <c r="J13"/>
  <c r="G13"/>
  <c r="J12"/>
  <c r="G12"/>
  <c r="J11"/>
  <c r="G11"/>
  <c r="J10"/>
  <c r="G10"/>
  <c r="J9"/>
  <c r="J8"/>
  <c r="G8"/>
  <c r="J7"/>
  <c r="G7"/>
  <c r="J6"/>
  <c r="G6"/>
  <c r="J5"/>
  <c r="G5"/>
  <c r="J4"/>
  <c r="G4"/>
  <c r="J3"/>
  <c r="G3"/>
  <c r="J2"/>
  <c r="G2"/>
  <c r="DY18" i="12" l="1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DY18" i="9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V3" i="6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N5" i="4"/>
  <c r="M5"/>
  <c r="L5"/>
  <c r="F5"/>
  <c r="D5"/>
  <c r="E5" s="1"/>
  <c r="C5"/>
  <c r="B5"/>
  <c r="G5" s="1"/>
  <c r="H4"/>
  <c r="G4"/>
  <c r="E4"/>
  <c r="C4"/>
  <c r="H3"/>
  <c r="G3"/>
  <c r="E3"/>
  <c r="C3"/>
  <c r="H16" i="3"/>
  <c r="G16"/>
  <c r="F16"/>
  <c r="E16"/>
  <c r="D16"/>
  <c r="C16"/>
  <c r="B16"/>
  <c r="H15"/>
  <c r="G15"/>
  <c r="E15"/>
  <c r="C15"/>
  <c r="H14"/>
  <c r="G14"/>
  <c r="E14"/>
  <c r="C14"/>
  <c r="H13"/>
  <c r="G13"/>
  <c r="E13"/>
  <c r="C13"/>
  <c r="H12"/>
  <c r="G12"/>
  <c r="E12"/>
  <c r="C12"/>
  <c r="H11"/>
  <c r="G11"/>
  <c r="E11"/>
  <c r="C11"/>
  <c r="H10"/>
  <c r="G10"/>
  <c r="E10"/>
  <c r="C10"/>
  <c r="H9"/>
  <c r="G9"/>
  <c r="E9"/>
  <c r="C9"/>
  <c r="H8"/>
  <c r="G8"/>
  <c r="E8"/>
  <c r="C8"/>
  <c r="H7"/>
  <c r="G7"/>
  <c r="E7"/>
  <c r="C7"/>
  <c r="H6"/>
  <c r="G6"/>
  <c r="E6"/>
  <c r="C6"/>
  <c r="H5"/>
  <c r="G5"/>
  <c r="E5"/>
  <c r="C5"/>
  <c r="H4"/>
  <c r="G4"/>
  <c r="E4"/>
  <c r="C4"/>
  <c r="H3"/>
  <c r="G3"/>
  <c r="E3"/>
  <c r="C3"/>
  <c r="H17" i="2"/>
  <c r="G17"/>
  <c r="F17"/>
  <c r="D17"/>
  <c r="E17" s="1"/>
  <c r="J16"/>
  <c r="I16"/>
  <c r="G16"/>
  <c r="E16"/>
  <c r="J15"/>
  <c r="I15"/>
  <c r="G15"/>
  <c r="E15"/>
  <c r="J14"/>
  <c r="I14"/>
  <c r="G14"/>
  <c r="E14"/>
  <c r="J13"/>
  <c r="I13"/>
  <c r="G13"/>
  <c r="E13"/>
  <c r="J12"/>
  <c r="I12"/>
  <c r="G12"/>
  <c r="E12"/>
  <c r="J11"/>
  <c r="I11"/>
  <c r="G11"/>
  <c r="E11"/>
  <c r="J10"/>
  <c r="I10"/>
  <c r="G10"/>
  <c r="E10"/>
  <c r="J9"/>
  <c r="I9"/>
  <c r="G9"/>
  <c r="E9"/>
  <c r="J8"/>
  <c r="I8"/>
  <c r="G8"/>
  <c r="E8"/>
  <c r="J7"/>
  <c r="I7"/>
  <c r="G7"/>
  <c r="E7"/>
  <c r="J6"/>
  <c r="I6"/>
  <c r="G6"/>
  <c r="E6"/>
  <c r="J5"/>
  <c r="I5"/>
  <c r="G5"/>
  <c r="E5"/>
  <c r="J4"/>
  <c r="I4"/>
  <c r="G4"/>
  <c r="E4"/>
  <c r="J3"/>
  <c r="I3"/>
  <c r="G3"/>
  <c r="E3"/>
  <c r="S26" i="1"/>
  <c r="R26"/>
  <c r="Q26"/>
  <c r="P26"/>
  <c r="O26"/>
  <c r="N26"/>
  <c r="M26"/>
  <c r="L26"/>
  <c r="K26"/>
  <c r="J26"/>
  <c r="I26"/>
  <c r="H26"/>
  <c r="G26"/>
  <c r="F26"/>
  <c r="E26"/>
  <c r="D26"/>
  <c r="C26"/>
  <c r="B26"/>
  <c r="T25"/>
  <c r="T26" s="1"/>
  <c r="T29" s="1"/>
  <c r="T24"/>
  <c r="T23"/>
  <c r="Q22"/>
  <c r="N22"/>
  <c r="K22"/>
  <c r="H22"/>
  <c r="E22"/>
  <c r="Q21"/>
  <c r="P21"/>
  <c r="P22" s="1"/>
  <c r="O21"/>
  <c r="O22" s="1"/>
  <c r="N21"/>
  <c r="M21"/>
  <c r="M22" s="1"/>
  <c r="L21"/>
  <c r="L22" s="1"/>
  <c r="K21"/>
  <c r="I21"/>
  <c r="I22" s="1"/>
  <c r="H21"/>
  <c r="G21"/>
  <c r="G22" s="1"/>
  <c r="F21"/>
  <c r="F22" s="1"/>
  <c r="E21"/>
  <c r="D21"/>
  <c r="D22" s="1"/>
  <c r="C21"/>
  <c r="T21" s="1"/>
  <c r="T20"/>
  <c r="T22" s="1"/>
  <c r="T19"/>
  <c r="T18"/>
  <c r="T17"/>
  <c r="T16"/>
  <c r="T15"/>
  <c r="T14"/>
  <c r="T13"/>
  <c r="T12"/>
  <c r="T11"/>
  <c r="T10"/>
  <c r="T9"/>
  <c r="T8"/>
  <c r="T7"/>
  <c r="T6"/>
  <c r="T5"/>
  <c r="T4"/>
  <c r="T3"/>
  <c r="H5" i="4" l="1"/>
  <c r="J17" i="2"/>
  <c r="I17"/>
  <c r="C22" i="1"/>
</calcChain>
</file>

<file path=xl/sharedStrings.xml><?xml version="1.0" encoding="utf-8"?>
<sst xmlns="http://schemas.openxmlformats.org/spreadsheetml/2006/main" count="712" uniqueCount="218">
  <si>
    <t>Strickland</t>
  </si>
  <si>
    <t>Bailey</t>
  </si>
  <si>
    <t>Gunto</t>
  </si>
  <si>
    <t>Harrell</t>
  </si>
  <si>
    <t>Johnson</t>
  </si>
  <si>
    <t>Kidd</t>
  </si>
  <si>
    <t>Kirkland</t>
  </si>
  <si>
    <t>Vacant</t>
  </si>
  <si>
    <t>Davis</t>
  </si>
  <si>
    <t>Case</t>
  </si>
  <si>
    <t>Hutchens</t>
  </si>
  <si>
    <t>Kirkman</t>
  </si>
  <si>
    <t>Parker</t>
  </si>
  <si>
    <t>Payne</t>
  </si>
  <si>
    <t>Sims</t>
  </si>
  <si>
    <t>Snuffer</t>
  </si>
  <si>
    <t>Dautrich</t>
  </si>
  <si>
    <t>Kinney</t>
  </si>
  <si>
    <t>OBJECT INSPECTED</t>
  </si>
  <si>
    <t>East</t>
  </si>
  <si>
    <t xml:space="preserve">Dist. 10  </t>
  </si>
  <si>
    <t>Dist. 3</t>
  </si>
  <si>
    <t>Dist. 5</t>
  </si>
  <si>
    <t xml:space="preserve">Dist. 14 </t>
  </si>
  <si>
    <t>Dist. 13</t>
  </si>
  <si>
    <t>Dist. 12</t>
  </si>
  <si>
    <t xml:space="preserve">Dist. 1 </t>
  </si>
  <si>
    <t>West</t>
  </si>
  <si>
    <t>Dist. 4</t>
  </si>
  <si>
    <t>Dist. 20</t>
  </si>
  <si>
    <t>Dist. 16</t>
  </si>
  <si>
    <t>Dist. 19</t>
  </si>
  <si>
    <t>Dist. 2</t>
  </si>
  <si>
    <t>Dist. 11</t>
  </si>
  <si>
    <t>Dist. 15</t>
  </si>
  <si>
    <t xml:space="preserve">BSB Chief  </t>
  </si>
  <si>
    <t>Asst Chief</t>
  </si>
  <si>
    <t>TOTAL</t>
  </si>
  <si>
    <t>Follow Up Inspection</t>
  </si>
  <si>
    <t>Out-of-Use</t>
  </si>
  <si>
    <t>Compliance</t>
  </si>
  <si>
    <t>Prospect Inspections</t>
  </si>
  <si>
    <t>Insurer Monitoring</t>
  </si>
  <si>
    <t>Special Inspections (Hrs)</t>
  </si>
  <si>
    <t>1/2 day Shop/Audit</t>
  </si>
  <si>
    <t>Full Day-Shop/Audit</t>
  </si>
  <si>
    <t>1/2 Day Nuclear Shop</t>
  </si>
  <si>
    <t>Full Day Nuclear Shop</t>
  </si>
  <si>
    <t>Incident Investigation (Hrs)</t>
  </si>
  <si>
    <t>Office Time (Hours)</t>
  </si>
  <si>
    <t>Training Time (Hours)</t>
  </si>
  <si>
    <t>Sick Time (Hours)</t>
  </si>
  <si>
    <t>Vacation Time (Hours)</t>
  </si>
  <si>
    <t>Holiday Time (Hours)</t>
  </si>
  <si>
    <t>Compensatory Time (Hrs)</t>
  </si>
  <si>
    <t>Work Hours</t>
  </si>
  <si>
    <t>Time Lost</t>
  </si>
  <si>
    <t>Time Available</t>
  </si>
  <si>
    <t>Total Number Inspections</t>
  </si>
  <si>
    <t>Revenue-Inspections</t>
  </si>
  <si>
    <t>Revenue-Shops/Reviews</t>
  </si>
  <si>
    <t>Total State Revenue</t>
  </si>
  <si>
    <t>Total Insurance Revenue</t>
  </si>
  <si>
    <t>Grand Total Revenues</t>
  </si>
  <si>
    <t>District</t>
  </si>
  <si>
    <t>Inspector</t>
  </si>
  <si>
    <t>Total: Exp Certs</t>
  </si>
  <si>
    <t>Total: Open Repairs</t>
  </si>
  <si>
    <t>Total # State Objs</t>
  </si>
  <si>
    <t>% of Objs Expired FY 14/15 (MTD)</t>
  </si>
  <si>
    <t>% of Objs Expired FY 14/15 (YTD)</t>
  </si>
  <si>
    <t>% of Objs Expired FY 13/14</t>
  </si>
  <si>
    <t xml:space="preserve">% of Objs Expired FY 12/13 </t>
  </si>
  <si>
    <t xml:space="preserve">% of Objs Expired FY 11/12 </t>
  </si>
  <si>
    <t>% of Objs Expired FY 10/11</t>
  </si>
  <si>
    <t>% of Objs Expired FY 09/10</t>
  </si>
  <si>
    <t>% of Objs Expired FY 08/09</t>
  </si>
  <si>
    <t>% of Objs Expired FY2007-2008</t>
  </si>
  <si>
    <t>Vacant-1</t>
  </si>
  <si>
    <t>KEY:</t>
  </si>
  <si>
    <t>1.)  Green column numbers indicate objects with expired certificates.</t>
  </si>
  <si>
    <t>2.)  Brown column numbers indicate objects with open repairs.</t>
  </si>
  <si>
    <t>3.)  Black and red numbers in parens indicate change from last month's numbers.</t>
  </si>
  <si>
    <t>4.)  Positive trends should show red numbers in the change columns.</t>
  </si>
  <si>
    <t>Insurance Company</t>
  </si>
  <si>
    <t>Total: Open RLs</t>
  </si>
  <si>
    <t>Total # Ins Objs</t>
  </si>
  <si>
    <t xml:space="preserve">% of Objs Expired FY 13/14 </t>
  </si>
  <si>
    <t>% of Objs Expired FY 12/13</t>
  </si>
  <si>
    <t>% of Objs Expired FY 11/12</t>
  </si>
  <si>
    <t>Arise Inc</t>
  </si>
  <si>
    <t xml:space="preserve">Chubb </t>
  </si>
  <si>
    <t xml:space="preserve">Cincinnati </t>
  </si>
  <si>
    <t>CNA</t>
  </si>
  <si>
    <t>FM Global</t>
  </si>
  <si>
    <t>HSB</t>
  </si>
  <si>
    <t>HSB-CT</t>
  </si>
  <si>
    <t>Liberty Mutual</t>
  </si>
  <si>
    <t>OneCis</t>
  </si>
  <si>
    <t>Starr Indemnity</t>
  </si>
  <si>
    <t>Travelers</t>
  </si>
  <si>
    <t xml:space="preserve"> Travelers</t>
  </si>
  <si>
    <t>XL America</t>
  </si>
  <si>
    <t xml:space="preserve">Zurich </t>
  </si>
  <si>
    <t>Totals:</t>
  </si>
  <si>
    <t>5.)  Grey rows indicate companies subscribing to Jurisdiction OnLine.</t>
  </si>
  <si>
    <t>Total #  Objs</t>
  </si>
  <si>
    <t>STATE</t>
  </si>
  <si>
    <t>INSURANCE</t>
  </si>
  <si>
    <t>TOTALS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</si>
  <si>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</si>
  <si>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</si>
  <si>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</si>
  <si>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</si>
  <si>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</si>
  <si>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</si>
  <si>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</si>
  <si>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</si>
  <si>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</si>
  <si>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</si>
  <si>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</si>
  <si>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</si>
  <si>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Nov </t>
  </si>
  <si>
    <t xml:space="preserve">Jan </t>
  </si>
  <si>
    <t>State Overdues (SO)</t>
  </si>
  <si>
    <t>State RLs (RLS)</t>
  </si>
  <si>
    <t>Insurance Overdues (IO)</t>
  </si>
  <si>
    <t>Insurance RLs (RLI)</t>
  </si>
  <si>
    <t xml:space="preserve">Mar </t>
  </si>
  <si>
    <t>-</t>
  </si>
  <si>
    <t>Bureau Avg</t>
  </si>
  <si>
    <t>Overdue Inspections</t>
  </si>
  <si>
    <t xml:space="preserve">Sep </t>
  </si>
  <si>
    <t>Open RLs</t>
  </si>
  <si>
    <t>Inspector Name</t>
  </si>
  <si>
    <t>New First Insps.</t>
  </si>
  <si>
    <t>New Insp. Requests &gt;60 Days (6/1/14)</t>
  </si>
  <si>
    <t>State Violations open past 90 days (End Date: (4/30/14)</t>
  </si>
  <si>
    <t>Total State Objects with violations (4/1/14-4/30/14)</t>
  </si>
  <si>
    <t xml:space="preserve"> State Violations without 90-Day follow-up (4/1/14-4/30/14)</t>
  </si>
  <si>
    <t>% of Follow-up Insps. conducted within 90 Days (4/1/14-4/30/14)</t>
  </si>
  <si>
    <t>Total  State Objects in District</t>
  </si>
  <si>
    <t>State Objects due more than 30 days (6/30/14)</t>
  </si>
  <si>
    <t>% of Objects Expired</t>
  </si>
  <si>
    <t>State Objects due in Sep.</t>
  </si>
  <si>
    <t>State Objects due by end of Aug.</t>
  </si>
  <si>
    <t>Insps. keyed in Jul.</t>
  </si>
  <si>
    <t>Jul. Income Certificate Fees</t>
  </si>
  <si>
    <t>Jul. Income Shop/Audit Fees</t>
  </si>
  <si>
    <t>Accounts Receivable--Aging Report: Jul 2014</t>
  </si>
  <si>
    <t>Dollar Amount</t>
  </si>
  <si>
    <t>Number of Invoices</t>
  </si>
  <si>
    <t>1-30 Days</t>
  </si>
  <si>
    <t>(Not Past Due)</t>
  </si>
  <si>
    <t>31-60 Days</t>
  </si>
  <si>
    <t>(1-30 Days Past Due)</t>
  </si>
  <si>
    <t>61-90 Days</t>
  </si>
  <si>
    <t>(31-60 Days Past Due)</t>
  </si>
  <si>
    <t>91-120 Days</t>
  </si>
  <si>
    <t>(61-90 Days Past Due)</t>
  </si>
  <si>
    <t>Over 120 Days</t>
  </si>
  <si>
    <t>(&gt;90 Days Past Due)</t>
  </si>
  <si>
    <t>Past Due Total:</t>
  </si>
  <si>
    <r>
      <t>1.)  Numbers in parentheses after the</t>
    </r>
    <r>
      <rPr>
        <b/>
        <sz val="10"/>
        <rFont val="Arial"/>
        <family val="2"/>
      </rPr>
      <t xml:space="preserve"> Dollar Amount</t>
    </r>
    <r>
      <rPr>
        <sz val="10"/>
        <rFont val="Arial"/>
      </rPr>
      <t xml:space="preserve"> indicate change from last month's numbers (in dollars).</t>
    </r>
  </si>
  <si>
    <r>
      <t xml:space="preserve">2.)  Numbers in parens after the </t>
    </r>
    <r>
      <rPr>
        <b/>
        <sz val="10"/>
        <rFont val="Arial"/>
        <family val="2"/>
      </rPr>
      <t>Number of Invoices</t>
    </r>
    <r>
      <rPr>
        <sz val="10"/>
        <rFont val="Arial"/>
      </rPr>
      <t xml:space="preserve"> figure indicate change from last month's numbers (in invoices).</t>
    </r>
  </si>
  <si>
    <r>
      <t xml:space="preserve">3.)  Black numbers in parens indicate an </t>
    </r>
    <r>
      <rPr>
        <i/>
        <sz val="10"/>
        <rFont val="Arial"/>
        <family val="2"/>
      </rPr>
      <t>increase</t>
    </r>
    <r>
      <rPr>
        <sz val="10"/>
        <rFont val="Arial"/>
      </rPr>
      <t xml:space="preserve"> from last month's numbers.</t>
    </r>
  </si>
  <si>
    <r>
      <t xml:space="preserve">4.)  Red numbers in parens indicate a </t>
    </r>
    <r>
      <rPr>
        <i/>
        <sz val="10"/>
        <rFont val="Arial"/>
        <family val="2"/>
      </rPr>
      <t>decrease</t>
    </r>
    <r>
      <rPr>
        <sz val="10"/>
        <rFont val="Arial"/>
      </rPr>
      <t xml:space="preserve"> from last month's numbers.</t>
    </r>
  </si>
  <si>
    <t>March</t>
  </si>
  <si>
    <t>Print Totals for All Types of BSB Invoices</t>
  </si>
  <si>
    <t>1st Invoices</t>
  </si>
  <si>
    <t>2nd Invoices</t>
  </si>
  <si>
    <t>3rd Invoices</t>
  </si>
  <si>
    <t>4th Invoices</t>
  </si>
  <si>
    <t xml:space="preserve">                                BOILER SAFETY BUREAU</t>
  </si>
  <si>
    <t>PRINT JOBS FOR THE MONTH OF:</t>
  </si>
  <si>
    <t>JUL</t>
  </si>
  <si>
    <t>YTD</t>
  </si>
  <si>
    <t>First Invoices</t>
  </si>
  <si>
    <t>Second Invoices</t>
  </si>
  <si>
    <t>Third Invoices</t>
  </si>
  <si>
    <t>Fourth Invoices</t>
  </si>
  <si>
    <t>Certificates</t>
  </si>
  <si>
    <t>Violation Letters</t>
  </si>
  <si>
    <t>Overdue Letters</t>
  </si>
  <si>
    <t>BOILER SAFETY BUREAU</t>
  </si>
  <si>
    <t>PERFORMANCE REPORT FOR THE MONTH OF:</t>
  </si>
  <si>
    <t>FISCAL YEAR Jul 2014-Jun 2015</t>
  </si>
  <si>
    <t xml:space="preserve">  3   PRIOR  YEARS</t>
  </si>
  <si>
    <t>INSUR</t>
  </si>
  <si>
    <t>TOTAL STATE/INS</t>
  </si>
  <si>
    <t>FY 13/14</t>
  </si>
  <si>
    <t>FY 12/13</t>
  </si>
  <si>
    <t>FY 11/12</t>
  </si>
  <si>
    <t>FY 09/10</t>
  </si>
  <si>
    <t>FY 08/09</t>
  </si>
  <si>
    <t>FY 07/08</t>
  </si>
  <si>
    <t>REGISTERED BPV AS OF JULY 1, 2014</t>
  </si>
  <si>
    <t xml:space="preserve">CURRENT REGISTERED BPV AT END OF REPORT MONTH                                  </t>
  </si>
  <si>
    <t>CHANGE FROM BEGINNING OF FISCAL YEAR</t>
  </si>
  <si>
    <t>NEW ALLOCATION</t>
  </si>
  <si>
    <t>CHANGE OF INSURANCE</t>
  </si>
  <si>
    <t>OUT-OF-USE INSPECTIONS</t>
  </si>
  <si>
    <t xml:space="preserve">INTERNAL INSPECTIONS   </t>
  </si>
  <si>
    <t xml:space="preserve">EXTERNAL INSPECTIONS  </t>
  </si>
  <si>
    <t xml:space="preserve">INSPECTIONS PROCESSED                                                                                  </t>
  </si>
  <si>
    <t xml:space="preserve">CERTIFICATES ISSUED                                                                                                      </t>
  </si>
  <si>
    <t>INCIDENT INVESTIGATIONS (NUMBER OF OCCURRENCES)</t>
  </si>
  <si>
    <t>VIOLATION FINDINGS</t>
  </si>
  <si>
    <t>FOLLOW-UP INSPECTIONS</t>
  </si>
  <si>
    <t>SPECIAL INSPECTIONS (NUMBER OF OCCURRENCES)</t>
  </si>
  <si>
    <t>PROSPECT INSPECTIONS</t>
  </si>
  <si>
    <t>COMPLIANCE INSPECTIONS</t>
  </si>
  <si>
    <t>1/2 DAY SHOPS / AUDITS</t>
  </si>
  <si>
    <t>MONEYS INVOICED</t>
  </si>
  <si>
    <t>MONEYS RECEIPTED IN JURISDICTION ONLINE</t>
  </si>
  <si>
    <t>MONEYS RECEIPTED IN NC ACCOUNTING SYSTEM</t>
  </si>
  <si>
    <t>EXPENDITURES</t>
  </si>
  <si>
    <t>SURPLUS/SHORTFALL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</si>
</sst>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  <numFmt numFmtId="166" formatCode="&quot;(+&quot;0&quot;)&quot;;[Red]&quot;(-&quot;0&quot;)&quot;"/>
    <numFmt numFmtId="167" formatCode="&quot;$&quot;#,##0;[Red]&quot;$&quot;#,##0"/>
    <numFmt numFmtId="168" formatCode="&quot;(+$&quot;###,##&quot;&quot;0&quot;)&quot;;[Red]&quot;(-$&quot;###,##&quot;&quot;0&quot;)&quot;"/>
    <numFmt numFmtId="169" formatCode="&quot;(+&quot;###,##&quot;&quot;0&quot;)&quot;;[Red]&quot;(-&quot;###,##&quot;&quot;0&quot;)&quot;"/>
    <numFmt numFmtId="170" formatCode="&quot;$&quot;#,##0.00"/>
  </numFmts>
  <fonts count="30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7"/>
      <name val="Arial"/>
      <family val="2"/>
    </font>
    <font>
      <b/>
      <sz val="12"/>
      <color indexed="60"/>
      <name val="Arial"/>
      <family val="2"/>
    </font>
    <font>
      <b/>
      <sz val="14"/>
      <color indexed="57"/>
      <name val="Arial"/>
      <family val="2"/>
    </font>
    <font>
      <b/>
      <sz val="14"/>
      <color indexed="60"/>
      <name val="Arial"/>
      <family val="2"/>
    </font>
    <font>
      <sz val="12"/>
      <color indexed="17"/>
      <name val="Arial"/>
      <family val="2"/>
    </font>
    <font>
      <sz val="10"/>
      <color rgb="FFCC6600"/>
      <name val="Arial"/>
      <family val="2"/>
    </font>
    <font>
      <sz val="10"/>
      <color rgb="FF990033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1"/>
      <name val="Arial Black"/>
      <family val="2"/>
    </font>
    <font>
      <i/>
      <sz val="10"/>
      <name val="Arial"/>
      <family val="2"/>
    </font>
    <font>
      <sz val="18"/>
      <color indexed="61"/>
      <name val="Arial"/>
      <family val="2"/>
    </font>
    <font>
      <sz val="14"/>
      <color indexed="61"/>
      <name val="Arial"/>
      <family val="2"/>
    </font>
    <font>
      <b/>
      <sz val="14"/>
      <color indexed="61"/>
      <name val="Arial"/>
      <family val="2"/>
    </font>
    <font>
      <b/>
      <sz val="14"/>
      <color indexed="8"/>
      <name val="Arial"/>
      <family val="2"/>
    </font>
    <font>
      <sz val="12"/>
      <name val="Arial"/>
    </font>
    <font>
      <b/>
      <sz val="18"/>
      <color indexed="61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Border="0">
      <alignment horizontal="center" vertical="center"/>
    </xf>
  </cellStyleXfs>
  <cellXfs count="249">
    <xf numFmtId="0" fontId="0" fillId="0" borderId="0" xfId="0"/>
    <xf numFmtId="0" fontId="3" fillId="0" borderId="1" xfId="2" applyFont="1" applyBorder="1">
      <alignment horizontal="center" vertical="center"/>
    </xf>
    <xf numFmtId="0" fontId="4" fillId="0" borderId="2" xfId="2" applyFont="1" applyBorder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2" fillId="0" borderId="0" xfId="2">
      <alignment horizontal="center" vertical="center"/>
    </xf>
    <xf numFmtId="0" fontId="4" fillId="0" borderId="4" xfId="2" applyFont="1" applyBorder="1" applyAlignment="1">
      <alignment horizontal="left" vertical="center"/>
    </xf>
    <xf numFmtId="14" fontId="4" fillId="0" borderId="4" xfId="2" applyNumberFormat="1" applyFont="1" applyBorder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14" fontId="4" fillId="2" borderId="4" xfId="2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3" fillId="3" borderId="0" xfId="2" applyFont="1" applyFill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4" fillId="0" borderId="5" xfId="2" applyFont="1" applyFill="1" applyBorder="1" applyAlignment="1">
      <alignment horizontal="left" vertical="center"/>
    </xf>
    <xf numFmtId="0" fontId="3" fillId="3" borderId="0" xfId="2" applyFont="1" applyFill="1" applyBorder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4" fillId="0" borderId="0" xfId="2" applyFont="1">
      <alignment horizontal="center" vertical="center"/>
    </xf>
    <xf numFmtId="0" fontId="5" fillId="0" borderId="0" xfId="2" applyFont="1">
      <alignment horizontal="center" vertical="center"/>
    </xf>
    <xf numFmtId="0" fontId="6" fillId="3" borderId="0" xfId="2" applyFont="1" applyFill="1" applyBorder="1">
      <alignment horizontal="center" vertical="center"/>
    </xf>
    <xf numFmtId="0" fontId="6" fillId="3" borderId="0" xfId="2" applyFont="1" applyFill="1">
      <alignment horizontal="center" vertical="center"/>
    </xf>
    <xf numFmtId="164" fontId="3" fillId="3" borderId="0" xfId="2" applyNumberFormat="1" applyFont="1" applyFill="1">
      <alignment horizontal="center" vertical="center"/>
    </xf>
    <xf numFmtId="9" fontId="5" fillId="0" borderId="0" xfId="2" applyNumberFormat="1" applyFont="1">
      <alignment horizontal="center" vertical="center"/>
    </xf>
    <xf numFmtId="164" fontId="6" fillId="3" borderId="0" xfId="2" applyNumberFormat="1" applyFont="1" applyFill="1">
      <alignment horizontal="center" vertical="center"/>
    </xf>
    <xf numFmtId="0" fontId="4" fillId="0" borderId="0" xfId="2" applyFont="1" applyBorder="1">
      <alignment horizontal="center" vertical="center"/>
    </xf>
    <xf numFmtId="0" fontId="5" fillId="0" borderId="0" xfId="2" applyFont="1" applyBorder="1">
      <alignment horizontal="center" vertical="center"/>
    </xf>
    <xf numFmtId="165" fontId="5" fillId="0" borderId="0" xfId="2" applyNumberFormat="1" applyFont="1">
      <alignment horizontal="center" vertical="center"/>
    </xf>
    <xf numFmtId="165" fontId="5" fillId="0" borderId="0" xfId="2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0" fontId="4" fillId="0" borderId="6" xfId="2" applyFont="1" applyBorder="1">
      <alignment horizontal="center" vertical="center"/>
    </xf>
    <xf numFmtId="165" fontId="5" fillId="0" borderId="6" xfId="2" applyNumberFormat="1" applyFont="1" applyBorder="1">
      <alignment horizontal="center" vertical="center"/>
    </xf>
    <xf numFmtId="165" fontId="5" fillId="0" borderId="6" xfId="2" applyNumberFormat="1" applyFont="1" applyBorder="1" applyAlignment="1">
      <alignment horizontal="center" vertical="center"/>
    </xf>
    <xf numFmtId="0" fontId="6" fillId="0" borderId="0" xfId="2" applyFo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0" xfId="2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" fontId="10" fillId="0" borderId="13" xfId="0" applyNumberFormat="1" applyFont="1" applyBorder="1"/>
    <xf numFmtId="166" fontId="4" fillId="0" borderId="14" xfId="0" applyNumberFormat="1" applyFont="1" applyBorder="1" applyAlignment="1">
      <alignment horizontal="right"/>
    </xf>
    <xf numFmtId="1" fontId="11" fillId="0" borderId="13" xfId="0" applyNumberFormat="1" applyFont="1" applyBorder="1"/>
    <xf numFmtId="1" fontId="4" fillId="0" borderId="15" xfId="0" applyNumberFormat="1" applyFon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9" fillId="0" borderId="15" xfId="0" applyNumberFormat="1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166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Border="1"/>
    <xf numFmtId="1" fontId="0" fillId="0" borderId="0" xfId="0" applyNumberFormat="1"/>
    <xf numFmtId="0" fontId="0" fillId="0" borderId="0" xfId="0" applyAlignment="1"/>
    <xf numFmtId="0" fontId="8" fillId="0" borderId="0" xfId="0" applyFont="1" applyFill="1" applyBorder="1" applyAlignment="1"/>
    <xf numFmtId="0" fontId="0" fillId="0" borderId="0" xfId="0" applyFill="1" applyBorder="1" applyAlignment="1"/>
    <xf numFmtId="0" fontId="9" fillId="4" borderId="15" xfId="0" applyFont="1" applyFill="1" applyBorder="1" applyAlignment="1">
      <alignment horizontal="center"/>
    </xf>
    <xf numFmtId="0" fontId="12" fillId="4" borderId="13" xfId="0" applyFont="1" applyFill="1" applyBorder="1"/>
    <xf numFmtId="166" fontId="5" fillId="4" borderId="14" xfId="0" applyNumberFormat="1" applyFont="1" applyFill="1" applyBorder="1"/>
    <xf numFmtId="0" fontId="13" fillId="4" borderId="13" xfId="0" applyFont="1" applyFill="1" applyBorder="1"/>
    <xf numFmtId="0" fontId="5" fillId="4" borderId="15" xfId="0" applyFont="1" applyFill="1" applyBorder="1" applyAlignment="1">
      <alignment horizontal="center"/>
    </xf>
    <xf numFmtId="10" fontId="5" fillId="4" borderId="15" xfId="0" applyNumberFormat="1" applyFont="1" applyFill="1" applyBorder="1" applyAlignment="1">
      <alignment horizontal="center"/>
    </xf>
    <xf numFmtId="10" fontId="9" fillId="4" borderId="15" xfId="0" applyNumberFormat="1" applyFont="1" applyFill="1" applyBorder="1" applyAlignment="1">
      <alignment horizontal="center"/>
    </xf>
    <xf numFmtId="0" fontId="0" fillId="0" borderId="0" xfId="0" applyFill="1"/>
    <xf numFmtId="0" fontId="9" fillId="0" borderId="15" xfId="0" applyFont="1" applyFill="1" applyBorder="1" applyAlignment="1">
      <alignment horizontal="center"/>
    </xf>
    <xf numFmtId="0" fontId="12" fillId="0" borderId="13" xfId="0" applyFont="1" applyFill="1" applyBorder="1"/>
    <xf numFmtId="166" fontId="5" fillId="0" borderId="14" xfId="0" applyNumberFormat="1" applyFont="1" applyFill="1" applyBorder="1"/>
    <xf numFmtId="0" fontId="13" fillId="0" borderId="13" xfId="0" applyFont="1" applyFill="1" applyBorder="1"/>
    <xf numFmtId="0" fontId="5" fillId="0" borderId="15" xfId="0" applyFont="1" applyFill="1" applyBorder="1" applyAlignment="1">
      <alignment horizontal="center"/>
    </xf>
    <xf numFmtId="10" fontId="5" fillId="0" borderId="15" xfId="0" applyNumberFormat="1" applyFont="1" applyFill="1" applyBorder="1" applyAlignment="1">
      <alignment horizontal="center"/>
    </xf>
    <xf numFmtId="10" fontId="9" fillId="0" borderId="15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12" fillId="5" borderId="13" xfId="0" applyFont="1" applyFill="1" applyBorder="1"/>
    <xf numFmtId="0" fontId="13" fillId="5" borderId="13" xfId="0" applyFont="1" applyFill="1" applyBorder="1"/>
    <xf numFmtId="0" fontId="5" fillId="5" borderId="15" xfId="0" applyFont="1" applyFill="1" applyBorder="1" applyAlignment="1">
      <alignment horizontal="center"/>
    </xf>
    <xf numFmtId="10" fontId="5" fillId="5" borderId="15" xfId="0" applyNumberFormat="1" applyFont="1" applyFill="1" applyBorder="1" applyAlignment="1">
      <alignment horizontal="center"/>
    </xf>
    <xf numFmtId="10" fontId="9" fillId="5" borderId="15" xfId="0" applyNumberFormat="1" applyFont="1" applyFill="1" applyBorder="1" applyAlignment="1">
      <alignment horizontal="center"/>
    </xf>
    <xf numFmtId="10" fontId="8" fillId="0" borderId="15" xfId="0" applyNumberFormat="1" applyFont="1" applyFill="1" applyBorder="1" applyAlignment="1">
      <alignment horizontal="center"/>
    </xf>
    <xf numFmtId="10" fontId="8" fillId="2" borderId="15" xfId="0" applyNumberFormat="1" applyFont="1" applyFill="1" applyBorder="1" applyAlignment="1">
      <alignment horizontal="center"/>
    </xf>
    <xf numFmtId="0" fontId="8" fillId="0" borderId="0" xfId="0" applyFont="1" applyFill="1"/>
    <xf numFmtId="0" fontId="0" fillId="0" borderId="16" xfId="0" applyBorder="1" applyAlignment="1"/>
    <xf numFmtId="0" fontId="0" fillId="0" borderId="0" xfId="0" applyAlignment="1">
      <alignment horizontal="center"/>
    </xf>
    <xf numFmtId="0" fontId="8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" fontId="14" fillId="0" borderId="13" xfId="0" applyNumberFormat="1" applyFont="1" applyBorder="1"/>
    <xf numFmtId="0" fontId="15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8" fillId="0" borderId="0" xfId="0" applyNumberFormat="1" applyFont="1" applyAlignment="1">
      <alignment horizontal="right"/>
    </xf>
    <xf numFmtId="1" fontId="17" fillId="0" borderId="0" xfId="0" applyNumberFormat="1" applyFont="1" applyBorder="1"/>
    <xf numFmtId="1" fontId="8" fillId="0" borderId="0" xfId="0" applyNumberFormat="1" applyFont="1" applyBorder="1"/>
    <xf numFmtId="1" fontId="18" fillId="0" borderId="0" xfId="0" applyNumberFormat="1" applyFont="1" applyBorder="1"/>
    <xf numFmtId="1" fontId="4" fillId="0" borderId="0" xfId="0" applyNumberFormat="1" applyFont="1" applyBorder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2" fontId="8" fillId="0" borderId="0" xfId="0" applyNumberFormat="1" applyFont="1"/>
    <xf numFmtId="1" fontId="2" fillId="0" borderId="0" xfId="0" applyNumberFormat="1" applyFont="1"/>
    <xf numFmtId="0" fontId="8" fillId="0" borderId="0" xfId="0" applyFont="1" applyAlignment="1">
      <alignment vertical="center"/>
    </xf>
    <xf numFmtId="1" fontId="19" fillId="0" borderId="0" xfId="0" applyNumberFormat="1" applyFont="1" applyBorder="1"/>
    <xf numFmtId="0" fontId="9" fillId="0" borderId="25" xfId="0" applyFont="1" applyFill="1" applyBorder="1" applyAlignment="1">
      <alignment horizont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 applyProtection="1">
      <alignment horizontal="center"/>
      <protection locked="0"/>
    </xf>
    <xf numFmtId="9" fontId="20" fillId="2" borderId="15" xfId="1" applyNumberFormat="1" applyFont="1" applyFill="1" applyBorder="1" applyAlignment="1">
      <alignment horizontal="center"/>
    </xf>
    <xf numFmtId="1" fontId="20" fillId="2" borderId="15" xfId="1" applyNumberFormat="1" applyFont="1" applyFill="1" applyBorder="1" applyAlignment="1">
      <alignment horizontal="center"/>
    </xf>
    <xf numFmtId="10" fontId="20" fillId="2" borderId="15" xfId="1" applyNumberFormat="1" applyFont="1" applyFill="1" applyBorder="1" applyAlignment="1">
      <alignment horizontal="center"/>
    </xf>
    <xf numFmtId="165" fontId="20" fillId="2" borderId="15" xfId="1" applyNumberFormat="1" applyFont="1" applyFill="1" applyBorder="1" applyAlignment="1">
      <alignment horizontal="center"/>
    </xf>
    <xf numFmtId="167" fontId="20" fillId="0" borderId="21" xfId="0" applyNumberFormat="1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/>
    <xf numFmtId="0" fontId="20" fillId="0" borderId="9" xfId="0" applyFont="1" applyFill="1" applyBorder="1" applyAlignment="1">
      <alignment horizontal="center"/>
    </xf>
    <xf numFmtId="1" fontId="20" fillId="2" borderId="7" xfId="1" applyNumberFormat="1" applyFont="1" applyFill="1" applyBorder="1" applyAlignment="1">
      <alignment horizontal="center"/>
    </xf>
    <xf numFmtId="165" fontId="20" fillId="2" borderId="7" xfId="1" applyNumberFormat="1" applyFont="1" applyFill="1" applyBorder="1" applyAlignment="1">
      <alignment horizontal="center"/>
    </xf>
    <xf numFmtId="167" fontId="20" fillId="0" borderId="23" xfId="0" applyNumberFormat="1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/>
    <xf numFmtId="0" fontId="9" fillId="0" borderId="20" xfId="0" applyFont="1" applyFill="1" applyBorder="1" applyAlignment="1" applyProtection="1">
      <alignment horizontal="left"/>
      <protection locked="0"/>
    </xf>
    <xf numFmtId="0" fontId="20" fillId="0" borderId="14" xfId="0" applyFont="1" applyFill="1" applyBorder="1" applyAlignment="1" applyProtection="1">
      <alignment horizontal="center"/>
      <protection locked="0"/>
    </xf>
    <xf numFmtId="0" fontId="20" fillId="0" borderId="15" xfId="0" applyFont="1" applyFill="1" applyBorder="1" applyAlignment="1">
      <alignment horizontal="center"/>
    </xf>
    <xf numFmtId="167" fontId="20" fillId="0" borderId="21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7" xfId="0" applyFont="1" applyFill="1" applyBorder="1" applyAlignment="1" applyProtection="1">
      <alignment horizontal="center"/>
      <protection locked="0"/>
    </xf>
    <xf numFmtId="167" fontId="20" fillId="0" borderId="23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/>
    </xf>
    <xf numFmtId="9" fontId="20" fillId="2" borderId="24" xfId="1" applyNumberFormat="1" applyFont="1" applyFill="1" applyBorder="1" applyAlignment="1">
      <alignment horizontal="center"/>
    </xf>
    <xf numFmtId="10" fontId="20" fillId="2" borderId="24" xfId="1" applyNumberFormat="1" applyFont="1" applyFill="1" applyBorder="1" applyAlignment="1">
      <alignment horizontal="center"/>
    </xf>
    <xf numFmtId="3" fontId="20" fillId="0" borderId="26" xfId="0" applyNumberFormat="1" applyFont="1" applyFill="1" applyBorder="1" applyAlignment="1">
      <alignment horizontal="center"/>
    </xf>
    <xf numFmtId="9" fontId="20" fillId="2" borderId="27" xfId="1" applyNumberFormat="1" applyFont="1" applyFill="1" applyBorder="1" applyAlignment="1">
      <alignment horizontal="center"/>
    </xf>
    <xf numFmtId="3" fontId="20" fillId="0" borderId="27" xfId="0" applyNumberFormat="1" applyFont="1" applyFill="1" applyBorder="1" applyAlignment="1">
      <alignment horizontal="center"/>
    </xf>
    <xf numFmtId="10" fontId="20" fillId="2" borderId="27" xfId="1" applyNumberFormat="1" applyFont="1" applyFill="1" applyBorder="1" applyAlignment="1">
      <alignment horizontal="center"/>
    </xf>
    <xf numFmtId="167" fontId="20" fillId="0" borderId="26" xfId="0" applyNumberFormat="1" applyFont="1" applyFill="1" applyBorder="1" applyAlignment="1">
      <alignment horizontal="center"/>
    </xf>
    <xf numFmtId="167" fontId="20" fillId="0" borderId="28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165" fontId="4" fillId="0" borderId="13" xfId="0" applyNumberFormat="1" applyFont="1" applyBorder="1"/>
    <xf numFmtId="168" fontId="4" fillId="0" borderId="14" xfId="0" applyNumberFormat="1" applyFont="1" applyBorder="1"/>
    <xf numFmtId="3" fontId="4" fillId="0" borderId="13" xfId="0" applyNumberFormat="1" applyFont="1" applyBorder="1"/>
    <xf numFmtId="169" fontId="4" fillId="0" borderId="14" xfId="0" applyNumberFormat="1" applyFont="1" applyBorder="1"/>
    <xf numFmtId="0" fontId="4" fillId="0" borderId="0" xfId="0" applyFont="1"/>
    <xf numFmtId="0" fontId="3" fillId="0" borderId="0" xfId="0" applyFont="1"/>
    <xf numFmtId="17" fontId="8" fillId="0" borderId="0" xfId="0" applyNumberFormat="1" applyFont="1"/>
    <xf numFmtId="17" fontId="8" fillId="0" borderId="0" xfId="0" applyNumberFormat="1" applyFont="1" applyBorder="1"/>
    <xf numFmtId="0" fontId="8" fillId="0" borderId="13" xfId="0" applyFont="1" applyBorder="1" applyAlignment="1">
      <alignment horizontal="right"/>
    </xf>
    <xf numFmtId="170" fontId="0" fillId="0" borderId="0" xfId="0" applyNumberFormat="1"/>
    <xf numFmtId="170" fontId="0" fillId="0" borderId="0" xfId="0" applyNumberFormat="1" applyBorder="1"/>
    <xf numFmtId="170" fontId="2" fillId="0" borderId="0" xfId="0" applyNumberFormat="1" applyFont="1" applyBorder="1"/>
    <xf numFmtId="165" fontId="0" fillId="0" borderId="0" xfId="0" applyNumberFormat="1" applyBorder="1"/>
    <xf numFmtId="165" fontId="8" fillId="0" borderId="0" xfId="0" applyNumberFormat="1" applyFont="1" applyBorder="1"/>
    <xf numFmtId="165" fontId="8" fillId="0" borderId="0" xfId="0" applyNumberFormat="1" applyFont="1" applyFill="1" applyBorder="1"/>
    <xf numFmtId="165" fontId="9" fillId="0" borderId="0" xfId="0" applyNumberFormat="1" applyFont="1" applyBorder="1"/>
    <xf numFmtId="165" fontId="4" fillId="0" borderId="0" xfId="0" applyNumberFormat="1" applyFont="1" applyBorder="1"/>
    <xf numFmtId="0" fontId="8" fillId="0" borderId="15" xfId="0" applyFont="1" applyBorder="1" applyAlignment="1">
      <alignment horizontal="right"/>
    </xf>
    <xf numFmtId="0" fontId="22" fillId="6" borderId="30" xfId="0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0" fillId="0" borderId="0" xfId="0" applyBorder="1" applyAlignment="1"/>
    <xf numFmtId="0" fontId="5" fillId="7" borderId="4" xfId="0" applyFont="1" applyFill="1" applyBorder="1" applyAlignment="1">
      <alignment horizontal="center"/>
    </xf>
    <xf numFmtId="16" fontId="4" fillId="4" borderId="4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vertical="center"/>
    </xf>
    <xf numFmtId="0" fontId="25" fillId="0" borderId="0" xfId="0" applyFont="1" applyFill="1"/>
    <xf numFmtId="5" fontId="3" fillId="0" borderId="0" xfId="0" applyNumberFormat="1" applyFont="1" applyAlignment="1">
      <alignment horizontal="right"/>
    </xf>
    <xf numFmtId="6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6" fontId="3" fillId="0" borderId="0" xfId="0" applyNumberFormat="1" applyFont="1" applyAlignment="1">
      <alignment horizontal="right"/>
    </xf>
    <xf numFmtId="0" fontId="26" fillId="0" borderId="0" xfId="0" applyFont="1"/>
    <xf numFmtId="16" fontId="4" fillId="4" borderId="32" xfId="0" applyNumberFormat="1" applyFont="1" applyFill="1" applyBorder="1" applyAlignment="1">
      <alignment horizontal="center" wrapText="1"/>
    </xf>
    <xf numFmtId="0" fontId="28" fillId="4" borderId="29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5" fillId="0" borderId="0" xfId="0" applyFont="1" applyBorder="1"/>
    <xf numFmtId="5" fontId="5" fillId="0" borderId="0" xfId="0" applyNumberFormat="1" applyFont="1" applyAlignment="1">
      <alignment horizontal="right"/>
    </xf>
    <xf numFmtId="5" fontId="5" fillId="0" borderId="0" xfId="0" applyNumberFormat="1" applyFont="1"/>
    <xf numFmtId="5" fontId="4" fillId="0" borderId="0" xfId="0" applyNumberFormat="1" applyFont="1"/>
    <xf numFmtId="5" fontId="3" fillId="0" borderId="0" xfId="0" applyNumberFormat="1" applyFont="1"/>
    <xf numFmtId="5" fontId="5" fillId="4" borderId="0" xfId="0" applyNumberFormat="1" applyFont="1" applyFill="1" applyAlignment="1">
      <alignment horizontal="right"/>
    </xf>
    <xf numFmtId="5" fontId="5" fillId="4" borderId="0" xfId="0" applyNumberFormat="1" applyFont="1" applyFill="1"/>
    <xf numFmtId="0" fontId="5" fillId="4" borderId="0" xfId="0" applyFont="1" applyFill="1" applyBorder="1"/>
    <xf numFmtId="6" fontId="5" fillId="0" borderId="0" xfId="0" applyNumberFormat="1" applyFont="1" applyAlignment="1">
      <alignment horizontal="right"/>
    </xf>
    <xf numFmtId="6" fontId="5" fillId="0" borderId="0" xfId="0" applyNumberFormat="1" applyFont="1"/>
    <xf numFmtId="0" fontId="29" fillId="0" borderId="0" xfId="0" applyFont="1" applyFill="1" applyBorder="1" applyAlignment="1">
      <alignment horizontal="left"/>
    </xf>
    <xf numFmtId="0" fontId="27" fillId="6" borderId="13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8" fillId="0" borderId="29" xfId="0" applyFont="1" applyBorder="1" applyAlignment="1"/>
    <xf numFmtId="0" fontId="8" fillId="0" borderId="14" xfId="0" applyFont="1" applyBorder="1" applyAlignment="1"/>
    <xf numFmtId="0" fontId="5" fillId="0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 applyAlignment="1"/>
    <xf numFmtId="0" fontId="0" fillId="4" borderId="1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Alignment="1"/>
    <xf numFmtId="0" fontId="8" fillId="0" borderId="0" xfId="0" applyFont="1" applyFill="1" applyBorder="1" applyAlignment="1"/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</cellXfs>
  <cellStyles count="3">
    <cellStyle name="Normal" xfId="0" builtinId="0"/>
    <cellStyle name="Normal_MONTHLY INSP REPORT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worksheet" Target="worksheets/sheet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chartsheet" Target="chartsheets/sheet3.xml"/><Relationship Id="rId19" Type="http://schemas.openxmlformats.org/officeDocument/2006/relationships/chartsheet" Target="chart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worksheet" Target="worksheets/sheet9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&amp; Insurance Overdue/RL Totals
(All Objects &gt;30 Days Overdue)</a:t>
            </a:r>
          </a:p>
        </c:rich>
      </c:tx>
      <c:layout>
        <c:manualLayout>
          <c:xMode val="edge"/>
          <c:yMode val="edge"/>
          <c:x val="0.34075722135981906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64587973273995E-2"/>
          <c:y val="0.14029363784665591"/>
          <c:w val="0.70044543429844175"/>
          <c:h val="0.7520391517128876"/>
        </c:manualLayout>
      </c:layout>
      <c:lineChart>
        <c:grouping val="standard"/>
        <c:ser>
          <c:idx val="0"/>
          <c:order val="0"/>
          <c:tx>
            <c:strRef>
              <c:f>'OD &amp; RL Summary'!$A$2</c:f>
              <c:strCache>
                <c:ptCount val="1"/>
                <c:pt idx="0">
                  <c:v>State Overdues (SO)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'OD &amp; RL Summary'!$CT$1:$DX$1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 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'OD &amp; RL Summary'!$B$2:$DX$2</c:f>
              <c:numCache>
                <c:formatCode>General</c:formatCode>
                <c:ptCount val="13"/>
                <c:pt idx="0">
                  <c:v>249</c:v>
                </c:pt>
                <c:pt idx="1">
                  <c:v>148</c:v>
                </c:pt>
                <c:pt idx="2">
                  <c:v>150</c:v>
                </c:pt>
                <c:pt idx="3">
                  <c:v>242</c:v>
                </c:pt>
                <c:pt idx="4">
                  <c:v>264</c:v>
                </c:pt>
                <c:pt idx="5">
                  <c:v>371</c:v>
                </c:pt>
                <c:pt idx="6">
                  <c:v>284</c:v>
                </c:pt>
                <c:pt idx="7">
                  <c:v>307</c:v>
                </c:pt>
                <c:pt idx="8">
                  <c:v>308</c:v>
                </c:pt>
                <c:pt idx="9">
                  <c:v>227</c:v>
                </c:pt>
                <c:pt idx="10">
                  <c:v>165</c:v>
                </c:pt>
                <c:pt idx="11">
                  <c:v>194</c:v>
                </c:pt>
                <c:pt idx="12">
                  <c:v>202</c:v>
                </c:pt>
              </c:numCache>
            </c:numRef>
          </c:val>
        </c:ser>
        <c:ser>
          <c:idx val="1"/>
          <c:order val="1"/>
          <c:tx>
            <c:strRef>
              <c:f>'OD &amp; RL Summary'!$A$3</c:f>
              <c:strCache>
                <c:ptCount val="1"/>
                <c:pt idx="0">
                  <c:v>State RLs (RLS)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'OD &amp; RL Summary'!$CT$1:$DX$1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 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'OD &amp; RL Summary'!$B$3:$DX$3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17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21</c:v>
                </c:pt>
                <c:pt idx="11">
                  <c:v>20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tx>
            <c:strRef>
              <c:f>'OD &amp; RL Summary'!$A$4</c:f>
              <c:strCache>
                <c:ptCount val="1"/>
                <c:pt idx="0">
                  <c:v>Insurance Overdues (IO)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'OD &amp; RL Summary'!$CT$1:$DX$1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 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'OD &amp; RL Summary'!$B$4:$DX$4</c:f>
              <c:numCache>
                <c:formatCode>General</c:formatCode>
                <c:ptCount val="13"/>
                <c:pt idx="0">
                  <c:v>924</c:v>
                </c:pt>
                <c:pt idx="1">
                  <c:v>824</c:v>
                </c:pt>
                <c:pt idx="2">
                  <c:v>782</c:v>
                </c:pt>
                <c:pt idx="3">
                  <c:v>578</c:v>
                </c:pt>
                <c:pt idx="4">
                  <c:v>776</c:v>
                </c:pt>
                <c:pt idx="5">
                  <c:v>854</c:v>
                </c:pt>
                <c:pt idx="6">
                  <c:v>847</c:v>
                </c:pt>
                <c:pt idx="7">
                  <c:v>967</c:v>
                </c:pt>
                <c:pt idx="8">
                  <c:v>1035</c:v>
                </c:pt>
                <c:pt idx="9">
                  <c:v>1120</c:v>
                </c:pt>
                <c:pt idx="10">
                  <c:v>865</c:v>
                </c:pt>
                <c:pt idx="11">
                  <c:v>903</c:v>
                </c:pt>
                <c:pt idx="12">
                  <c:v>894</c:v>
                </c:pt>
              </c:numCache>
            </c:numRef>
          </c:val>
        </c:ser>
        <c:ser>
          <c:idx val="3"/>
          <c:order val="3"/>
          <c:tx>
            <c:strRef>
              <c:f>'OD &amp; RL Summary'!$A$5</c:f>
              <c:strCache>
                <c:ptCount val="1"/>
                <c:pt idx="0">
                  <c:v>Insurance RLs (RLI)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'OD &amp; RL Summary'!$CT$1:$DX$1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 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'OD &amp; RL Summary'!$B$5:$DX$5</c:f>
              <c:numCache>
                <c:formatCode>General</c:formatCode>
                <c:ptCount val="13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24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13</c:v>
                </c:pt>
                <c:pt idx="10">
                  <c:v>0</c:v>
                </c:pt>
                <c:pt idx="11">
                  <c:v>26</c:v>
                </c:pt>
                <c:pt idx="12">
                  <c:v>22</c:v>
                </c:pt>
              </c:numCache>
            </c:numRef>
          </c:val>
        </c:ser>
        <c:marker val="1"/>
        <c:axId val="267271168"/>
        <c:axId val="267282304"/>
      </c:lineChart>
      <c:catAx>
        <c:axId val="267271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0979955560862624"/>
              <c:y val="0.94290376661032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82304"/>
        <c:crosses val="autoZero"/>
        <c:auto val="1"/>
        <c:lblAlgn val="ctr"/>
        <c:lblOffset val="100"/>
        <c:tickLblSkip val="1"/>
        <c:tickMarkSkip val="1"/>
      </c:catAx>
      <c:valAx>
        <c:axId val="267282304"/>
        <c:scaling>
          <c:orientation val="minMax"/>
          <c:max val="1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Objects</a:t>
                </a:r>
              </a:p>
            </c:rich>
          </c:tx>
          <c:layout>
            <c:manualLayout>
              <c:xMode val="edge"/>
              <c:yMode val="edge"/>
              <c:x val="1.3362998447673973E-2"/>
              <c:y val="0.417618282007943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71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7368421052633"/>
          <c:y val="0.44764397905759162"/>
          <c:w val="0.19446922390722579"/>
          <c:h val="0.201570680628272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Overdue Inspections by Inspector--Western Region</a:t>
            </a:r>
          </a:p>
        </c:rich>
      </c:tx>
      <c:layout>
        <c:manualLayout>
          <c:xMode val="edge"/>
          <c:yMode val="edge"/>
          <c:x val="0.28062355274279377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867854491462506E-2"/>
          <c:y val="9.461663947797716E-2"/>
          <c:w val="0.78173719376391959"/>
          <c:h val="0.78140293637846669"/>
        </c:manualLayout>
      </c:layout>
      <c:lineChart>
        <c:grouping val="standard"/>
        <c:ser>
          <c:idx val="0"/>
          <c:order val="0"/>
          <c:tx>
            <c:strRef>
              <c:f>'Overdue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Summary'!$C$3:$DY$3</c:f>
              <c:numCache>
                <c:formatCode>0</c:formatCode>
                <c:ptCount val="13"/>
                <c:pt idx="0">
                  <c:v>11</c:v>
                </c:pt>
                <c:pt idx="1">
                  <c:v>32</c:v>
                </c:pt>
                <c:pt idx="2">
                  <c:v>23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22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</c:ser>
        <c:ser>
          <c:idx val="2"/>
          <c:order val="1"/>
          <c:tx>
            <c:strRef>
              <c:f>'Overdue Summary'!$A$5:$B$5</c:f>
              <c:strCache>
                <c:ptCount val="1"/>
                <c:pt idx="0">
                  <c:v>4 Case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Summary'!$C$5:$DY$5</c:f>
              <c:numCache>
                <c:formatCode>0</c:formatCode>
                <c:ptCount val="13"/>
                <c:pt idx="0">
                  <c:v>14</c:v>
                </c:pt>
                <c:pt idx="1">
                  <c:v>0</c:v>
                </c:pt>
                <c:pt idx="2">
                  <c:v>8</c:v>
                </c:pt>
                <c:pt idx="3">
                  <c:v>10</c:v>
                </c:pt>
                <c:pt idx="4">
                  <c:v>22</c:v>
                </c:pt>
                <c:pt idx="5">
                  <c:v>22</c:v>
                </c:pt>
                <c:pt idx="6">
                  <c:v>25</c:v>
                </c:pt>
                <c:pt idx="7">
                  <c:v>48</c:v>
                </c:pt>
                <c:pt idx="8">
                  <c:v>71</c:v>
                </c:pt>
                <c:pt idx="9">
                  <c:v>69</c:v>
                </c:pt>
                <c:pt idx="10">
                  <c:v>31</c:v>
                </c:pt>
                <c:pt idx="11">
                  <c:v>71</c:v>
                </c:pt>
                <c:pt idx="12">
                  <c:v>27</c:v>
                </c:pt>
              </c:numCache>
            </c:numRef>
          </c:val>
        </c:ser>
        <c:ser>
          <c:idx val="5"/>
          <c:order val="2"/>
          <c:tx>
            <c:strRef>
              <c:f>'Overdue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Summary'!$C$8:$DY$8</c:f>
              <c:numCache>
                <c:formatCode>0</c:formatCode>
                <c:ptCount val="13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28</c:v>
                </c:pt>
                <c:pt idx="4">
                  <c:v>39</c:v>
                </c:pt>
                <c:pt idx="5">
                  <c:v>37</c:v>
                </c:pt>
                <c:pt idx="6">
                  <c:v>39</c:v>
                </c:pt>
                <c:pt idx="7">
                  <c:v>26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14</c:v>
                </c:pt>
                <c:pt idx="12">
                  <c:v>22</c:v>
                </c:pt>
              </c:numCache>
            </c:numRef>
          </c:val>
        </c:ser>
        <c:ser>
          <c:idx val="9"/>
          <c:order val="3"/>
          <c:tx>
            <c:strRef>
              <c:f>'Overdue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Summary'!$C$12:$DY$12</c:f>
              <c:numCache>
                <c:formatCode>0</c:formatCode>
                <c:ptCount val="13"/>
                <c:pt idx="0">
                  <c:v>14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21</c:v>
                </c:pt>
                <c:pt idx="6">
                  <c:v>22</c:v>
                </c:pt>
                <c:pt idx="7">
                  <c:v>17</c:v>
                </c:pt>
                <c:pt idx="8">
                  <c:v>45</c:v>
                </c:pt>
                <c:pt idx="9">
                  <c:v>20</c:v>
                </c:pt>
                <c:pt idx="10">
                  <c:v>19</c:v>
                </c:pt>
                <c:pt idx="11">
                  <c:v>17</c:v>
                </c:pt>
                <c:pt idx="12">
                  <c:v>11</c:v>
                </c:pt>
              </c:numCache>
            </c:numRef>
          </c:val>
        </c:ser>
        <c:ser>
          <c:idx val="10"/>
          <c:order val="4"/>
          <c:tx>
            <c:strRef>
              <c:f>'Overdue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Summary'!$C$13:$DY$13</c:f>
              <c:numCache>
                <c:formatCode>0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34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0</c:v>
                </c:pt>
                <c:pt idx="12">
                  <c:v>5</c:v>
                </c:pt>
              </c:numCache>
            </c:numRef>
          </c:val>
        </c:ser>
        <c:ser>
          <c:idx val="11"/>
          <c:order val="5"/>
          <c:tx>
            <c:strRef>
              <c:f>'Overdue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Summary'!$C$14:$DY$14</c:f>
              <c:numCache>
                <c:formatCode>0</c:formatCode>
                <c:ptCount val="13"/>
                <c:pt idx="0">
                  <c:v>8</c:v>
                </c:pt>
                <c:pt idx="1">
                  <c:v>19</c:v>
                </c:pt>
                <c:pt idx="2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12</c:v>
                </c:pt>
                <c:pt idx="12">
                  <c:v>9</c:v>
                </c:pt>
              </c:numCache>
            </c:numRef>
          </c:val>
        </c:ser>
        <c:ser>
          <c:idx val="12"/>
          <c:order val="6"/>
          <c:tx>
            <c:strRef>
              <c:f>'Overdue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Summary'!$C$15:$DY$15</c:f>
              <c:numCache>
                <c:formatCode>0</c:formatCode>
                <c:ptCount val="13"/>
                <c:pt idx="0">
                  <c:v>25</c:v>
                </c:pt>
                <c:pt idx="1">
                  <c:v>11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14</c:v>
                </c:pt>
                <c:pt idx="7">
                  <c:v>33</c:v>
                </c:pt>
                <c:pt idx="8">
                  <c:v>23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</c:numCache>
            </c:numRef>
          </c:val>
        </c:ser>
        <c:ser>
          <c:idx val="13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Summary'!$C$16:$DY$16</c:f>
              <c:numCache>
                <c:formatCode>0.00</c:formatCode>
                <c:ptCount val="13"/>
                <c:pt idx="0">
                  <c:v>17.785714285714285</c:v>
                </c:pt>
                <c:pt idx="1">
                  <c:v>10.571428571428571</c:v>
                </c:pt>
                <c:pt idx="2">
                  <c:v>10.714285714285714</c:v>
                </c:pt>
                <c:pt idx="3">
                  <c:v>17.285714285714285</c:v>
                </c:pt>
                <c:pt idx="4">
                  <c:v>18.857142857142858</c:v>
                </c:pt>
                <c:pt idx="5">
                  <c:v>26.5</c:v>
                </c:pt>
                <c:pt idx="6">
                  <c:v>20.285714285714285</c:v>
                </c:pt>
                <c:pt idx="7">
                  <c:v>21.928571428571427</c:v>
                </c:pt>
                <c:pt idx="8">
                  <c:v>22</c:v>
                </c:pt>
                <c:pt idx="9">
                  <c:v>16.214285714285715</c:v>
                </c:pt>
                <c:pt idx="10">
                  <c:v>11.785714285714286</c:v>
                </c:pt>
                <c:pt idx="11">
                  <c:v>13.857142857142858</c:v>
                </c:pt>
                <c:pt idx="12">
                  <c:v>14.428571428571429</c:v>
                </c:pt>
              </c:numCache>
            </c:numRef>
          </c:val>
        </c:ser>
        <c:marker val="1"/>
        <c:axId val="276852096"/>
        <c:axId val="276875136"/>
      </c:lineChart>
      <c:catAx>
        <c:axId val="276852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986633138297559"/>
              <c:y val="0.939641134517872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875136"/>
        <c:crosses val="autoZero"/>
        <c:auto val="1"/>
        <c:lblAlgn val="ctr"/>
        <c:lblOffset val="100"/>
        <c:tickLblSkip val="1"/>
        <c:tickMarkSkip val="1"/>
      </c:catAx>
      <c:valAx>
        <c:axId val="276875136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1.0022219568673451E-2"/>
              <c:y val="0.332789504060683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852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224"/>
          <c:y val="0.37041884816753951"/>
          <c:w val="0.1275646743978589"/>
          <c:h val="0.276178010471204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Overdue Inspections by Inspector--Eastern Region</a:t>
            </a:r>
          </a:p>
        </c:rich>
      </c:tx>
      <c:layout>
        <c:manualLayout>
          <c:xMode val="edge"/>
          <c:yMode val="edge"/>
          <c:x val="0.28285077768490408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4231625835193E-2"/>
          <c:y val="9.7879282218597E-2"/>
          <c:w val="0.78173719376391959"/>
          <c:h val="0.78140293637846669"/>
        </c:manualLayout>
      </c:layout>
      <c:lineChart>
        <c:grouping val="standard"/>
        <c:ser>
          <c:idx val="1"/>
          <c:order val="0"/>
          <c:tx>
            <c:strRef>
              <c:f>'Overdue Summary'!$A$2:$B$2</c:f>
              <c:strCache>
                <c:ptCount val="1"/>
                <c:pt idx="0">
                  <c:v>1 Kinney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Summary'!$C$2:$DY$2</c:f>
              <c:numCache>
                <c:formatCode>0</c:formatCode>
                <c:ptCount val="13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11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</c:ser>
        <c:ser>
          <c:idx val="3"/>
          <c:order val="1"/>
          <c:tx>
            <c:strRef>
              <c:f>'Overdue Summary'!$A$4:$B$4</c:f>
              <c:strCache>
                <c:ptCount val="1"/>
                <c:pt idx="0">
                  <c:v>3 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Summary'!$C$4:$DY$4</c:f>
              <c:numCache>
                <c:formatCode>0</c:formatCode>
                <c:ptCount val="13"/>
                <c:pt idx="0">
                  <c:v>58</c:v>
                </c:pt>
                <c:pt idx="1">
                  <c:v>9</c:v>
                </c:pt>
                <c:pt idx="2">
                  <c:v>25</c:v>
                </c:pt>
                <c:pt idx="3">
                  <c:v>117</c:v>
                </c:pt>
                <c:pt idx="4">
                  <c:v>70</c:v>
                </c:pt>
                <c:pt idx="5">
                  <c:v>58</c:v>
                </c:pt>
                <c:pt idx="6">
                  <c:v>21</c:v>
                </c:pt>
                <c:pt idx="7">
                  <c:v>13</c:v>
                </c:pt>
                <c:pt idx="8">
                  <c:v>33</c:v>
                </c:pt>
                <c:pt idx="9">
                  <c:v>31</c:v>
                </c:pt>
                <c:pt idx="10">
                  <c:v>36</c:v>
                </c:pt>
                <c:pt idx="11">
                  <c:v>46</c:v>
                </c:pt>
                <c:pt idx="12">
                  <c:v>61</c:v>
                </c:pt>
              </c:numCache>
            </c:numRef>
          </c:val>
        </c:ser>
        <c:ser>
          <c:idx val="4"/>
          <c:order val="2"/>
          <c:tx>
            <c:strRef>
              <c:f>'Overdue Summary'!$A$6:$B$6</c:f>
              <c:strCache>
                <c:ptCount val="1"/>
                <c:pt idx="0">
                  <c:v>5 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Summary'!$C$6:$DY$6</c:f>
              <c:numCache>
                <c:formatCode>0</c:formatCode>
                <c:ptCount val="13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6"/>
          <c:order val="3"/>
          <c:tx>
            <c:strRef>
              <c:f>'Overdue Summary'!$A$7:$B$7</c:f>
              <c:strCache>
                <c:ptCount val="1"/>
                <c:pt idx="0">
                  <c:v>10 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Summary'!$C$7:$DY$7</c:f>
              <c:numCache>
                <c:formatCode>0</c:formatCode>
                <c:ptCount val="13"/>
                <c:pt idx="0">
                  <c:v>32</c:v>
                </c:pt>
                <c:pt idx="1">
                  <c:v>11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28</c:v>
                </c:pt>
                <c:pt idx="6">
                  <c:v>32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7"/>
          <c:order val="4"/>
          <c:tx>
            <c:strRef>
              <c:f>'Overdue Summary'!$A$9:$B$9</c:f>
              <c:strCache>
                <c:ptCount val="1"/>
                <c:pt idx="0">
                  <c:v>12 Kirkland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Summary'!$C$9:$DY$9</c:f>
              <c:numCache>
                <c:formatCode>0</c:formatCode>
                <c:ptCount val="13"/>
                <c:pt idx="0">
                  <c:v>35</c:v>
                </c:pt>
                <c:pt idx="1">
                  <c:v>12</c:v>
                </c:pt>
                <c:pt idx="2">
                  <c:v>26</c:v>
                </c:pt>
                <c:pt idx="3">
                  <c:v>27</c:v>
                </c:pt>
                <c:pt idx="4">
                  <c:v>27</c:v>
                </c:pt>
                <c:pt idx="5">
                  <c:v>76</c:v>
                </c:pt>
                <c:pt idx="6">
                  <c:v>40</c:v>
                </c:pt>
                <c:pt idx="7">
                  <c:v>67</c:v>
                </c:pt>
                <c:pt idx="8">
                  <c:v>44</c:v>
                </c:pt>
                <c:pt idx="9">
                  <c:v>34</c:v>
                </c:pt>
                <c:pt idx="10">
                  <c:v>9</c:v>
                </c:pt>
                <c:pt idx="11">
                  <c:v>1</c:v>
                </c:pt>
                <c:pt idx="12">
                  <c:v>24</c:v>
                </c:pt>
              </c:numCache>
            </c:numRef>
          </c:val>
        </c:ser>
        <c:ser>
          <c:idx val="8"/>
          <c:order val="5"/>
          <c:tx>
            <c:strRef>
              <c:f>'Overdue Summary'!$A$10:$B$10</c:f>
              <c:strCache>
                <c:ptCount val="1"/>
                <c:pt idx="0">
                  <c:v>13 Kidd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Summary'!$C$10:$DY$10</c:f>
              <c:numCache>
                <c:formatCode>0</c:formatCode>
                <c:ptCount val="13"/>
                <c:pt idx="0">
                  <c:v>8</c:v>
                </c:pt>
                <c:pt idx="1">
                  <c:v>16</c:v>
                </c:pt>
                <c:pt idx="2">
                  <c:v>13</c:v>
                </c:pt>
                <c:pt idx="3">
                  <c:v>15</c:v>
                </c:pt>
                <c:pt idx="4">
                  <c:v>37</c:v>
                </c:pt>
                <c:pt idx="5">
                  <c:v>100</c:v>
                </c:pt>
                <c:pt idx="6">
                  <c:v>64</c:v>
                </c:pt>
                <c:pt idx="7">
                  <c:v>35</c:v>
                </c:pt>
                <c:pt idx="8">
                  <c:v>20</c:v>
                </c:pt>
                <c:pt idx="9">
                  <c:v>13</c:v>
                </c:pt>
                <c:pt idx="10">
                  <c:v>12</c:v>
                </c:pt>
                <c:pt idx="11">
                  <c:v>15</c:v>
                </c:pt>
                <c:pt idx="12">
                  <c:v>21</c:v>
                </c:pt>
              </c:numCache>
            </c:numRef>
          </c:val>
        </c:ser>
        <c:ser>
          <c:idx val="13"/>
          <c:order val="6"/>
          <c:tx>
            <c:strRef>
              <c:f>'Overdue Summary'!$A$11:$B$11</c:f>
              <c:strCache>
                <c:ptCount val="1"/>
                <c:pt idx="0">
                  <c:v>14 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Summary'!$C$11:$DY$11</c:f>
              <c:numCache>
                <c:formatCode>0</c:formatCode>
                <c:ptCount val="13"/>
                <c:pt idx="0">
                  <c:v>14</c:v>
                </c:pt>
                <c:pt idx="1">
                  <c:v>3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21</c:v>
                </c:pt>
                <c:pt idx="8">
                  <c:v>11</c:v>
                </c:pt>
                <c:pt idx="9">
                  <c:v>15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val>
        </c:ser>
        <c:ser>
          <c:idx val="0"/>
          <c:order val="7"/>
          <c:tx>
            <c:strRef>
              <c:f>'Overdue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'Overdue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'Overdue Summary'!$C$16:$DY$16</c:f>
              <c:numCache>
                <c:formatCode>0.00</c:formatCode>
                <c:ptCount val="13"/>
                <c:pt idx="0">
                  <c:v>17.785714285714285</c:v>
                </c:pt>
                <c:pt idx="1">
                  <c:v>10.571428571428571</c:v>
                </c:pt>
                <c:pt idx="2">
                  <c:v>10.714285714285714</c:v>
                </c:pt>
                <c:pt idx="3">
                  <c:v>17.285714285714285</c:v>
                </c:pt>
                <c:pt idx="4">
                  <c:v>18.857142857142858</c:v>
                </c:pt>
                <c:pt idx="5">
                  <c:v>26.5</c:v>
                </c:pt>
                <c:pt idx="6">
                  <c:v>20.285714285714285</c:v>
                </c:pt>
                <c:pt idx="7">
                  <c:v>21.928571428571427</c:v>
                </c:pt>
                <c:pt idx="8">
                  <c:v>22</c:v>
                </c:pt>
                <c:pt idx="9">
                  <c:v>16.214285714285715</c:v>
                </c:pt>
                <c:pt idx="10">
                  <c:v>11.785714285714286</c:v>
                </c:pt>
                <c:pt idx="11">
                  <c:v>13.857142857142858</c:v>
                </c:pt>
                <c:pt idx="12">
                  <c:v>14.428571428571429</c:v>
                </c:pt>
              </c:numCache>
            </c:numRef>
          </c:val>
        </c:ser>
        <c:marker val="1"/>
        <c:axId val="278596992"/>
        <c:axId val="278620032"/>
      </c:lineChart>
      <c:catAx>
        <c:axId val="278596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652566957230293"/>
              <c:y val="0.929853238240508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620032"/>
        <c:crosses val="autoZero"/>
        <c:auto val="1"/>
        <c:lblAlgn val="ctr"/>
        <c:lblOffset val="100"/>
        <c:tickLblSkip val="1"/>
        <c:tickMarkSkip val="1"/>
      </c:catAx>
      <c:valAx>
        <c:axId val="278620032"/>
        <c:scaling>
          <c:orientation val="minMax"/>
          <c:max val="1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Overdue Inspections</a:t>
                </a:r>
              </a:p>
            </c:rich>
          </c:tx>
          <c:layout>
            <c:manualLayout>
              <c:xMode val="edge"/>
              <c:yMode val="edge"/>
              <c:x val="6.6815577580010398E-3"/>
              <c:y val="0.3230016077833203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596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1909009812665"/>
          <c:y val="0.36910994764397925"/>
          <c:w val="0.12756467439785912"/>
          <c:h val="0.276178010471204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Inspector--Western Region</a:t>
            </a:r>
          </a:p>
        </c:rich>
      </c:tx>
      <c:layout>
        <c:manualLayout>
          <c:xMode val="edge"/>
          <c:yMode val="edge"/>
          <c:x val="0.31069044558547065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299925760950259E-2"/>
          <c:y val="8.5916258836324103E-2"/>
          <c:w val="0.77876763177431363"/>
          <c:h val="0.78847199564980963"/>
        </c:manualLayout>
      </c:layout>
      <c:lineChart>
        <c:grouping val="standard"/>
        <c:ser>
          <c:idx val="0"/>
          <c:order val="0"/>
          <c:tx>
            <c:strRef>
              <c:f>'RL Summary'!$A$3:$B$3</c:f>
              <c:strCache>
                <c:ptCount val="1"/>
                <c:pt idx="0">
                  <c:v>2 Payne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Summary'!$C$3:$DY$3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'RL Summary'!$A$5:$B$5</c:f>
              <c:strCache>
                <c:ptCount val="1"/>
                <c:pt idx="0">
                  <c:v>4 Case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Summary'!$C$5:$DY$5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'RL Summary'!$A$8:$B$8</c:f>
              <c:strCache>
                <c:ptCount val="1"/>
                <c:pt idx="0">
                  <c:v>11 Sims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Summary'!$C$8:$DY$8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9"/>
          <c:order val="3"/>
          <c:tx>
            <c:strRef>
              <c:f>'RL Summary'!$A$12:$B$12</c:f>
              <c:strCache>
                <c:ptCount val="1"/>
                <c:pt idx="0">
                  <c:v>15 Snuffer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Summary'!$C$12:$DY$12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10"/>
          <c:order val="4"/>
          <c:tx>
            <c:strRef>
              <c:f>'RL Summary'!$A$13:$B$13</c:f>
              <c:strCache>
                <c:ptCount val="1"/>
                <c:pt idx="0">
                  <c:v>16 Kirkman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Summary'!$C$13:$DY$13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'RL Summary'!$A$14:$B$14</c:f>
              <c:strCache>
                <c:ptCount val="1"/>
                <c:pt idx="0">
                  <c:v>19 Parker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Summary'!$C$14:$DY$14</c:f>
              <c:numCache>
                <c:formatCode>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6"/>
          <c:tx>
            <c:strRef>
              <c:f>'RL Summary'!$A$15:$B$15</c:f>
              <c:strCache>
                <c:ptCount val="1"/>
                <c:pt idx="0">
                  <c:v>20 Hutchens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Summary'!$C$15:$DY$15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13"/>
          <c:order val="7"/>
          <c:tx>
            <c:strRef>
              <c:f>'RL Summary'!$A$16:$B$16</c:f>
              <c:strCache>
                <c:ptCount val="1"/>
                <c:pt idx="0">
                  <c:v>- Bureau Avg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Summary'!$C$16:$DY$16</c:f>
              <c:numCache>
                <c:formatCode>0.00</c:formatCode>
                <c:ptCount val="13"/>
                <c:pt idx="0">
                  <c:v>1.1428571428571428</c:v>
                </c:pt>
                <c:pt idx="1">
                  <c:v>1.1428571428571428</c:v>
                </c:pt>
                <c:pt idx="2">
                  <c:v>0.5714285714285714</c:v>
                </c:pt>
                <c:pt idx="3">
                  <c:v>0.6428571428571429</c:v>
                </c:pt>
                <c:pt idx="4">
                  <c:v>0.9285714285714286</c:v>
                </c:pt>
                <c:pt idx="5">
                  <c:v>1.2857142857142858</c:v>
                </c:pt>
                <c:pt idx="6">
                  <c:v>1.2142857142857142</c:v>
                </c:pt>
                <c:pt idx="7">
                  <c:v>1.6428571428571428</c:v>
                </c:pt>
                <c:pt idx="8">
                  <c:v>1.5</c:v>
                </c:pt>
                <c:pt idx="9">
                  <c:v>1.0714285714285714</c:v>
                </c:pt>
                <c:pt idx="10">
                  <c:v>1.5</c:v>
                </c:pt>
                <c:pt idx="11">
                  <c:v>1.4285714285714286</c:v>
                </c:pt>
                <c:pt idx="12">
                  <c:v>7.1428571428571425E-2</c:v>
                </c:pt>
              </c:numCache>
            </c:numRef>
          </c:val>
        </c:ser>
        <c:marker val="1"/>
        <c:axId val="264777088"/>
        <c:axId val="264800128"/>
      </c:lineChart>
      <c:catAx>
        <c:axId val="264777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32"/>
              <c:y val="0.931484554286735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800128"/>
        <c:crosses val="autoZero"/>
        <c:auto val="1"/>
        <c:lblAlgn val="ctr"/>
        <c:lblOffset val="100"/>
        <c:tickLblSkip val="1"/>
        <c:tickMarkSkip val="1"/>
      </c:catAx>
      <c:valAx>
        <c:axId val="264800128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36052204861826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77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29884032114224"/>
          <c:y val="0.36780104712041906"/>
          <c:w val="0.12756467439785871"/>
          <c:h val="0.276178010471204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Open Repairs by Inspector--Eastern Region</a:t>
            </a:r>
          </a:p>
        </c:rich>
      </c:tx>
      <c:layout>
        <c:manualLayout>
          <c:xMode val="edge"/>
          <c:yMode val="edge"/>
          <c:x val="0.31291755345925243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443949517446171E-2"/>
          <c:y val="0.10821098423056009"/>
          <c:w val="0.79844097995545649"/>
          <c:h val="0.77977161500815773"/>
        </c:manualLayout>
      </c:layout>
      <c:lineChart>
        <c:grouping val="standard"/>
        <c:ser>
          <c:idx val="0"/>
          <c:order val="0"/>
          <c:tx>
            <c:strRef>
              <c:f>'RL Summary'!$B$2</c:f>
              <c:strCache>
                <c:ptCount val="1"/>
                <c:pt idx="0">
                  <c:v>Kinney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Summary'!$C$2:$DY$2</c:f>
              <c:numCache>
                <c:formatCode>0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2"/>
          <c:order val="1"/>
          <c:tx>
            <c:strRef>
              <c:f>'RL Summary'!$B$4</c:f>
              <c:strCache>
                <c:ptCount val="1"/>
                <c:pt idx="0">
                  <c:v>Gunto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Summary'!$C$4:$DY$4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4"/>
          <c:order val="2"/>
          <c:tx>
            <c:strRef>
              <c:f>'RL Summary'!$B$6</c:f>
              <c:strCache>
                <c:ptCount val="1"/>
                <c:pt idx="0">
                  <c:v>Harrell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Summary'!$C$6:$DY$6</c:f>
              <c:numCache>
                <c:formatCode>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5"/>
          <c:order val="3"/>
          <c:tx>
            <c:strRef>
              <c:f>'RL Summary'!$B$7</c:f>
              <c:strCache>
                <c:ptCount val="1"/>
                <c:pt idx="0">
                  <c:v>Bailey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Summary'!$C$7:$DY$7</c:f>
              <c:numCache>
                <c:formatCode>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</c:ser>
        <c:ser>
          <c:idx val="7"/>
          <c:order val="4"/>
          <c:tx>
            <c:strRef>
              <c:f>'RL Summary'!$B$9</c:f>
              <c:strCache>
                <c:ptCount val="1"/>
                <c:pt idx="0">
                  <c:v>Kirkland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Summary'!$C$9:$DY$9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'RL Summary'!$B$10</c:f>
              <c:strCache>
                <c:ptCount val="1"/>
                <c:pt idx="0">
                  <c:v>Kidd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Summary'!$C$10:$DY$10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'RL Summary'!$B$11</c:f>
              <c:strCache>
                <c:ptCount val="1"/>
                <c:pt idx="0">
                  <c:v>Johnson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Summary'!$C$11:$DY$11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7"/>
          <c:tx>
            <c:strRef>
              <c:f>'RL Summary'!$B$16</c:f>
              <c:strCache>
                <c:ptCount val="1"/>
                <c:pt idx="0">
                  <c:v>Bureau Avg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'RL Summary'!$C$1:$DY$1</c:f>
              <c:strCache>
                <c:ptCount val="1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</c:strCache>
            </c:strRef>
          </c:cat>
          <c:val>
            <c:numRef>
              <c:f>'RL Summary'!$C$16:$DY$16</c:f>
              <c:numCache>
                <c:formatCode>0.00</c:formatCode>
                <c:ptCount val="13"/>
                <c:pt idx="0">
                  <c:v>1.1428571428571428</c:v>
                </c:pt>
                <c:pt idx="1">
                  <c:v>1.1428571428571428</c:v>
                </c:pt>
                <c:pt idx="2">
                  <c:v>0.5714285714285714</c:v>
                </c:pt>
                <c:pt idx="3">
                  <c:v>0.6428571428571429</c:v>
                </c:pt>
                <c:pt idx="4">
                  <c:v>0.9285714285714286</c:v>
                </c:pt>
                <c:pt idx="5">
                  <c:v>1.2857142857142858</c:v>
                </c:pt>
                <c:pt idx="6">
                  <c:v>1.2142857142857142</c:v>
                </c:pt>
                <c:pt idx="7">
                  <c:v>1.6428571428571428</c:v>
                </c:pt>
                <c:pt idx="8">
                  <c:v>1.5</c:v>
                </c:pt>
                <c:pt idx="9">
                  <c:v>1.0714285714285714</c:v>
                </c:pt>
                <c:pt idx="10">
                  <c:v>1.5</c:v>
                </c:pt>
                <c:pt idx="11">
                  <c:v>1.4285714285714286</c:v>
                </c:pt>
                <c:pt idx="12">
                  <c:v>7.1428571428571425E-2</c:v>
                </c:pt>
              </c:numCache>
            </c:numRef>
          </c:val>
        </c:ser>
        <c:marker val="1"/>
        <c:axId val="292916608"/>
        <c:axId val="292923264"/>
      </c:lineChart>
      <c:catAx>
        <c:axId val="29291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875277744608432"/>
              <c:y val="0.93637850242541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923264"/>
        <c:crosses val="autoZero"/>
        <c:auto val="1"/>
        <c:lblAlgn val="ctr"/>
        <c:lblOffset val="100"/>
        <c:tickLblSkip val="1"/>
        <c:tickMarkSkip val="1"/>
      </c:catAx>
      <c:valAx>
        <c:axId val="292923264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Open Repairs</a:t>
                </a:r>
              </a:p>
            </c:rich>
          </c:tx>
          <c:layout>
            <c:manualLayout>
              <c:xMode val="edge"/>
              <c:yMode val="edge"/>
              <c:x val="8.9086656317826571E-3"/>
              <c:y val="0.3654159967569501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916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67975022301614"/>
          <c:y val="0.37172774869109926"/>
          <c:w val="0.11864406779661003"/>
          <c:h val="0.276178010471204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AR Aging Report</a:t>
            </a:r>
          </a:p>
        </c:rich>
      </c:tx>
      <c:layout>
        <c:manualLayout>
          <c:xMode val="edge"/>
          <c:yMode val="edge"/>
          <c:x val="0.42538977899841063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83518930957685"/>
          <c:y val="0.10440456769983683"/>
          <c:w val="0.63697104677060179"/>
          <c:h val="0.78466557911908663"/>
        </c:manualLayout>
      </c:layout>
      <c:lineChart>
        <c:grouping val="standard"/>
        <c:ser>
          <c:idx val="0"/>
          <c:order val="0"/>
          <c:tx>
            <c:strRef>
              <c:f>'Chart-AR Aging Summary'!$A$2</c:f>
              <c:strCache>
                <c:ptCount val="1"/>
                <c:pt idx="0">
                  <c:v>(Not Past Due)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Summary'!$B$2:$CS$2</c:f>
              <c:numCache>
                <c:formatCode>"$"#,##0</c:formatCode>
                <c:ptCount val="13"/>
                <c:pt idx="0">
                  <c:v>124862</c:v>
                </c:pt>
                <c:pt idx="1">
                  <c:v>108156</c:v>
                </c:pt>
                <c:pt idx="2">
                  <c:v>109009</c:v>
                </c:pt>
                <c:pt idx="3">
                  <c:v>94332</c:v>
                </c:pt>
                <c:pt idx="4">
                  <c:v>94615</c:v>
                </c:pt>
                <c:pt idx="5">
                  <c:v>90778</c:v>
                </c:pt>
                <c:pt idx="6">
                  <c:v>138969</c:v>
                </c:pt>
                <c:pt idx="7">
                  <c:v>139675</c:v>
                </c:pt>
                <c:pt idx="8">
                  <c:v>140558</c:v>
                </c:pt>
                <c:pt idx="9">
                  <c:v>119252</c:v>
                </c:pt>
                <c:pt idx="10">
                  <c:v>104372</c:v>
                </c:pt>
                <c:pt idx="11">
                  <c:v>105133</c:v>
                </c:pt>
                <c:pt idx="12">
                  <c:v>107450</c:v>
                </c:pt>
              </c:numCache>
            </c:numRef>
          </c:val>
        </c:ser>
        <c:ser>
          <c:idx val="1"/>
          <c:order val="1"/>
          <c:tx>
            <c:strRef>
              <c:f>'Chart-AR Aging Summary'!$A$3</c:f>
              <c:strCache>
                <c:ptCount val="1"/>
                <c:pt idx="0">
                  <c:v>(1-30 Days Past Due)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Summary'!$B$3:$CS$3</c:f>
              <c:numCache>
                <c:formatCode>"$"#,##0</c:formatCode>
                <c:ptCount val="13"/>
                <c:pt idx="0">
                  <c:v>20991</c:v>
                </c:pt>
                <c:pt idx="1">
                  <c:v>23868</c:v>
                </c:pt>
                <c:pt idx="2">
                  <c:v>26710</c:v>
                </c:pt>
                <c:pt idx="3">
                  <c:v>24518</c:v>
                </c:pt>
                <c:pt idx="4">
                  <c:v>25625</c:v>
                </c:pt>
                <c:pt idx="5">
                  <c:v>27147</c:v>
                </c:pt>
                <c:pt idx="6">
                  <c:v>28490</c:v>
                </c:pt>
                <c:pt idx="7">
                  <c:v>41498</c:v>
                </c:pt>
                <c:pt idx="8">
                  <c:v>29581</c:v>
                </c:pt>
                <c:pt idx="9">
                  <c:v>24229</c:v>
                </c:pt>
                <c:pt idx="10">
                  <c:v>35519</c:v>
                </c:pt>
                <c:pt idx="11">
                  <c:v>26396</c:v>
                </c:pt>
                <c:pt idx="12">
                  <c:v>31403</c:v>
                </c:pt>
              </c:numCache>
            </c:numRef>
          </c:val>
        </c:ser>
        <c:ser>
          <c:idx val="2"/>
          <c:order val="2"/>
          <c:tx>
            <c:strRef>
              <c:f>'Chart-AR Aging Summary'!$A$4</c:f>
              <c:strCache>
                <c:ptCount val="1"/>
                <c:pt idx="0">
                  <c:v>(31-60 Days Past Due)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Summary'!$B$4:$CS$4</c:f>
              <c:numCache>
                <c:formatCode>"$"#,##0</c:formatCode>
                <c:ptCount val="13"/>
                <c:pt idx="0">
                  <c:v>10458</c:v>
                </c:pt>
                <c:pt idx="1">
                  <c:v>9667</c:v>
                </c:pt>
                <c:pt idx="2">
                  <c:v>12642</c:v>
                </c:pt>
                <c:pt idx="3">
                  <c:v>12890</c:v>
                </c:pt>
                <c:pt idx="4">
                  <c:v>11765</c:v>
                </c:pt>
                <c:pt idx="5">
                  <c:v>10338</c:v>
                </c:pt>
                <c:pt idx="6">
                  <c:v>13746</c:v>
                </c:pt>
                <c:pt idx="7">
                  <c:v>9325</c:v>
                </c:pt>
                <c:pt idx="8">
                  <c:v>13460</c:v>
                </c:pt>
                <c:pt idx="9">
                  <c:v>14040</c:v>
                </c:pt>
                <c:pt idx="10">
                  <c:v>13481</c:v>
                </c:pt>
                <c:pt idx="11">
                  <c:v>13202</c:v>
                </c:pt>
                <c:pt idx="12">
                  <c:v>14062</c:v>
                </c:pt>
              </c:numCache>
            </c:numRef>
          </c:val>
        </c:ser>
        <c:ser>
          <c:idx val="3"/>
          <c:order val="3"/>
          <c:tx>
            <c:strRef>
              <c:f>'Chart-AR Aging Summary'!$A$5</c:f>
              <c:strCache>
                <c:ptCount val="1"/>
                <c:pt idx="0">
                  <c:v>(61-90 Days Past Due)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Summary'!$B$5:$CS$5</c:f>
              <c:numCache>
                <c:formatCode>"$"#,##0</c:formatCode>
                <c:ptCount val="13"/>
                <c:pt idx="0">
                  <c:v>4760</c:v>
                </c:pt>
                <c:pt idx="1">
                  <c:v>6788</c:v>
                </c:pt>
                <c:pt idx="2">
                  <c:v>6717</c:v>
                </c:pt>
                <c:pt idx="3">
                  <c:v>9877</c:v>
                </c:pt>
                <c:pt idx="4">
                  <c:v>9040</c:v>
                </c:pt>
                <c:pt idx="5">
                  <c:v>6720</c:v>
                </c:pt>
                <c:pt idx="6">
                  <c:v>5254</c:v>
                </c:pt>
                <c:pt idx="7">
                  <c:v>6451</c:v>
                </c:pt>
                <c:pt idx="8">
                  <c:v>7200</c:v>
                </c:pt>
                <c:pt idx="9">
                  <c:v>6780</c:v>
                </c:pt>
                <c:pt idx="10">
                  <c:v>9543</c:v>
                </c:pt>
                <c:pt idx="11">
                  <c:v>5787</c:v>
                </c:pt>
                <c:pt idx="12">
                  <c:v>6107</c:v>
                </c:pt>
              </c:numCache>
            </c:numRef>
          </c:val>
        </c:ser>
        <c:ser>
          <c:idx val="4"/>
          <c:order val="4"/>
          <c:tx>
            <c:strRef>
              <c:f>'Chart-AR Aging Summary'!$A$6</c:f>
              <c:strCache>
                <c:ptCount val="1"/>
                <c:pt idx="0">
                  <c:v>(&gt;90 Days Past Due)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Summary'!$B$6:$CS$6</c:f>
              <c:numCache>
                <c:formatCode>"$"#,##0</c:formatCode>
                <c:ptCount val="13"/>
                <c:pt idx="0">
                  <c:v>46019</c:v>
                </c:pt>
                <c:pt idx="1">
                  <c:v>47939</c:v>
                </c:pt>
                <c:pt idx="2">
                  <c:v>50372</c:v>
                </c:pt>
                <c:pt idx="3">
                  <c:v>52255</c:v>
                </c:pt>
                <c:pt idx="4">
                  <c:v>58127</c:v>
                </c:pt>
                <c:pt idx="5">
                  <c:v>59872</c:v>
                </c:pt>
                <c:pt idx="6">
                  <c:v>59242</c:v>
                </c:pt>
                <c:pt idx="7">
                  <c:v>58406</c:v>
                </c:pt>
                <c:pt idx="8">
                  <c:v>57427</c:v>
                </c:pt>
                <c:pt idx="9">
                  <c:v>46407</c:v>
                </c:pt>
                <c:pt idx="10">
                  <c:v>50792</c:v>
                </c:pt>
                <c:pt idx="11">
                  <c:v>48082</c:v>
                </c:pt>
                <c:pt idx="12">
                  <c:v>46756</c:v>
                </c:pt>
              </c:numCache>
            </c:numRef>
          </c:val>
        </c:ser>
        <c:ser>
          <c:idx val="5"/>
          <c:order val="5"/>
          <c:tx>
            <c:strRef>
              <c:f>'Chart-AR Aging Summary'!$A$7</c:f>
              <c:strCache>
                <c:ptCount val="1"/>
                <c:pt idx="0">
                  <c:v>Past Due Total: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'Chart-AR Aging Summary'!$B$1:$CS$1</c:f>
              <c:numCache>
                <c:formatCode>mmm\-yy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'Chart-AR Aging Summary'!$B$7:$CS$7</c:f>
              <c:numCache>
                <c:formatCode>"$"#,##0</c:formatCode>
                <c:ptCount val="13"/>
                <c:pt idx="0">
                  <c:v>82228</c:v>
                </c:pt>
                <c:pt idx="1">
                  <c:v>88262</c:v>
                </c:pt>
                <c:pt idx="2">
                  <c:v>96441</c:v>
                </c:pt>
                <c:pt idx="3">
                  <c:v>99540</c:v>
                </c:pt>
                <c:pt idx="4">
                  <c:v>104557</c:v>
                </c:pt>
                <c:pt idx="5">
                  <c:v>104077</c:v>
                </c:pt>
                <c:pt idx="6">
                  <c:v>106732</c:v>
                </c:pt>
                <c:pt idx="7">
                  <c:v>115680</c:v>
                </c:pt>
                <c:pt idx="8">
                  <c:v>107668</c:v>
                </c:pt>
                <c:pt idx="9">
                  <c:v>91456</c:v>
                </c:pt>
                <c:pt idx="10">
                  <c:v>109335</c:v>
                </c:pt>
                <c:pt idx="11">
                  <c:v>93467</c:v>
                </c:pt>
                <c:pt idx="12">
                  <c:v>98328</c:v>
                </c:pt>
              </c:numCache>
            </c:numRef>
          </c:val>
        </c:ser>
        <c:marker val="1"/>
        <c:axId val="282204800"/>
        <c:axId val="282215168"/>
      </c:lineChart>
      <c:dateAx>
        <c:axId val="28220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093544618251877"/>
              <c:y val="0.93800981847164433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215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82215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 Amount</a:t>
                </a:r>
              </a:p>
            </c:rich>
          </c:tx>
          <c:layout>
            <c:manualLayout>
              <c:xMode val="edge"/>
              <c:yMode val="edge"/>
              <c:x val="7.7951116948918441E-3"/>
              <c:y val="0.41924959805416995"/>
            </c:manualLayout>
          </c:layout>
          <c:spPr>
            <a:noFill/>
            <a:ln w="25400">
              <a:noFill/>
            </a:ln>
          </c:spPr>
        </c:title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204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928635147189997"/>
          <c:y val="0.38219895287958133"/>
          <c:w val="0.18287243532560221"/>
          <c:h val="0.259162303664921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Invoice Print Totals</a:t>
            </a:r>
          </a:p>
        </c:rich>
      </c:tx>
      <c:layout>
        <c:manualLayout>
          <c:xMode val="edge"/>
          <c:yMode val="edge"/>
          <c:x val="0.41536744236140882"/>
          <c:y val="1.95757925547264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405345211581327E-2"/>
          <c:y val="0.12887438825448613"/>
          <c:w val="0.75278396436525608"/>
          <c:h val="0.76508972267536735"/>
        </c:manualLayout>
      </c:layout>
      <c:lineChart>
        <c:grouping val="standard"/>
        <c:ser>
          <c:idx val="0"/>
          <c:order val="0"/>
          <c:tx>
            <c:strRef>
              <c:f>'Invoices Print Totals Summary'!$A$3</c:f>
              <c:strCache>
                <c:ptCount val="1"/>
                <c:pt idx="0">
                  <c:v>1st Invoices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'Invoices Print Totals Summary'!$B$2:$CV$2</c:f>
              <c:numCache>
                <c:formatCode>mmm\-yy</c:formatCode>
                <c:ptCount val="13"/>
                <c:pt idx="0">
                  <c:v>41462</c:v>
                </c:pt>
                <c:pt idx="1">
                  <c:v>41493</c:v>
                </c:pt>
                <c:pt idx="2">
                  <c:v>41524</c:v>
                </c:pt>
                <c:pt idx="3">
                  <c:v>41554</c:v>
                </c:pt>
                <c:pt idx="4">
                  <c:v>41585</c:v>
                </c:pt>
                <c:pt idx="5">
                  <c:v>41615</c:v>
                </c:pt>
                <c:pt idx="6">
                  <c:v>41646</c:v>
                </c:pt>
                <c:pt idx="7">
                  <c:v>41677</c:v>
                </c:pt>
                <c:pt idx="8">
                  <c:v>41705</c:v>
                </c:pt>
                <c:pt idx="9">
                  <c:v>41736</c:v>
                </c:pt>
                <c:pt idx="10">
                  <c:v>41766</c:v>
                </c:pt>
                <c:pt idx="11">
                  <c:v>41797</c:v>
                </c:pt>
                <c:pt idx="12">
                  <c:v>41827</c:v>
                </c:pt>
              </c:numCache>
            </c:numRef>
          </c:cat>
          <c:val>
            <c:numRef>
              <c:f>'Invoices Print Totals Summary'!$B$3:$CV$3</c:f>
              <c:numCache>
                <c:formatCode>General</c:formatCode>
                <c:ptCount val="13"/>
                <c:pt idx="0">
                  <c:v>1523</c:v>
                </c:pt>
                <c:pt idx="1">
                  <c:v>1647</c:v>
                </c:pt>
                <c:pt idx="2">
                  <c:v>1402</c:v>
                </c:pt>
                <c:pt idx="3">
                  <c:v>1504</c:v>
                </c:pt>
                <c:pt idx="4">
                  <c:v>1104</c:v>
                </c:pt>
                <c:pt idx="5">
                  <c:v>1318</c:v>
                </c:pt>
                <c:pt idx="6">
                  <c:v>1380</c:v>
                </c:pt>
                <c:pt idx="7">
                  <c:v>1485</c:v>
                </c:pt>
                <c:pt idx="8">
                  <c:v>1496</c:v>
                </c:pt>
                <c:pt idx="9">
                  <c:v>1457</c:v>
                </c:pt>
                <c:pt idx="10">
                  <c:v>1434</c:v>
                </c:pt>
                <c:pt idx="11">
                  <c:v>1277</c:v>
                </c:pt>
                <c:pt idx="12">
                  <c:v>1637</c:v>
                </c:pt>
              </c:numCache>
            </c:numRef>
          </c:val>
        </c:ser>
        <c:ser>
          <c:idx val="1"/>
          <c:order val="1"/>
          <c:tx>
            <c:strRef>
              <c:f>'Invoices Print Totals Summary'!$A$4</c:f>
              <c:strCache>
                <c:ptCount val="1"/>
                <c:pt idx="0">
                  <c:v>2nd Invoices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'Invoices Print Totals Summary'!$B$2:$CV$2</c:f>
              <c:numCache>
                <c:formatCode>mmm\-yy</c:formatCode>
                <c:ptCount val="13"/>
                <c:pt idx="0">
                  <c:v>41462</c:v>
                </c:pt>
                <c:pt idx="1">
                  <c:v>41493</c:v>
                </c:pt>
                <c:pt idx="2">
                  <c:v>41524</c:v>
                </c:pt>
                <c:pt idx="3">
                  <c:v>41554</c:v>
                </c:pt>
                <c:pt idx="4">
                  <c:v>41585</c:v>
                </c:pt>
                <c:pt idx="5">
                  <c:v>41615</c:v>
                </c:pt>
                <c:pt idx="6">
                  <c:v>41646</c:v>
                </c:pt>
                <c:pt idx="7">
                  <c:v>41677</c:v>
                </c:pt>
                <c:pt idx="8">
                  <c:v>41705</c:v>
                </c:pt>
                <c:pt idx="9">
                  <c:v>41736</c:v>
                </c:pt>
                <c:pt idx="10">
                  <c:v>41766</c:v>
                </c:pt>
                <c:pt idx="11">
                  <c:v>41797</c:v>
                </c:pt>
                <c:pt idx="12">
                  <c:v>41827</c:v>
                </c:pt>
              </c:numCache>
            </c:numRef>
          </c:cat>
          <c:val>
            <c:numRef>
              <c:f>'Invoices Print Totals Summary'!$B$4:$CV$4</c:f>
              <c:numCache>
                <c:formatCode>General</c:formatCode>
                <c:ptCount val="13"/>
                <c:pt idx="0">
                  <c:v>370</c:v>
                </c:pt>
                <c:pt idx="1">
                  <c:v>374</c:v>
                </c:pt>
                <c:pt idx="2">
                  <c:v>544</c:v>
                </c:pt>
                <c:pt idx="3">
                  <c:v>393</c:v>
                </c:pt>
                <c:pt idx="4">
                  <c:v>333</c:v>
                </c:pt>
                <c:pt idx="5">
                  <c:v>400</c:v>
                </c:pt>
                <c:pt idx="6">
                  <c:v>406</c:v>
                </c:pt>
                <c:pt idx="7">
                  <c:v>329</c:v>
                </c:pt>
                <c:pt idx="8">
                  <c:v>320</c:v>
                </c:pt>
                <c:pt idx="9">
                  <c:v>335</c:v>
                </c:pt>
                <c:pt idx="10">
                  <c:v>439</c:v>
                </c:pt>
                <c:pt idx="11">
                  <c:v>455</c:v>
                </c:pt>
                <c:pt idx="12">
                  <c:v>490</c:v>
                </c:pt>
              </c:numCache>
            </c:numRef>
          </c:val>
        </c:ser>
        <c:ser>
          <c:idx val="2"/>
          <c:order val="2"/>
          <c:tx>
            <c:strRef>
              <c:f>'Invoices Print Totals Summary'!$A$5</c:f>
              <c:strCache>
                <c:ptCount val="1"/>
                <c:pt idx="0">
                  <c:v>3rd Invoices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'Invoices Print Totals Summary'!$B$2:$CV$2</c:f>
              <c:numCache>
                <c:formatCode>mmm\-yy</c:formatCode>
                <c:ptCount val="13"/>
                <c:pt idx="0">
                  <c:v>41462</c:v>
                </c:pt>
                <c:pt idx="1">
                  <c:v>41493</c:v>
                </c:pt>
                <c:pt idx="2">
                  <c:v>41524</c:v>
                </c:pt>
                <c:pt idx="3">
                  <c:v>41554</c:v>
                </c:pt>
                <c:pt idx="4">
                  <c:v>41585</c:v>
                </c:pt>
                <c:pt idx="5">
                  <c:v>41615</c:v>
                </c:pt>
                <c:pt idx="6">
                  <c:v>41646</c:v>
                </c:pt>
                <c:pt idx="7">
                  <c:v>41677</c:v>
                </c:pt>
                <c:pt idx="8">
                  <c:v>41705</c:v>
                </c:pt>
                <c:pt idx="9">
                  <c:v>41736</c:v>
                </c:pt>
                <c:pt idx="10">
                  <c:v>41766</c:v>
                </c:pt>
                <c:pt idx="11">
                  <c:v>41797</c:v>
                </c:pt>
                <c:pt idx="12">
                  <c:v>41827</c:v>
                </c:pt>
              </c:numCache>
            </c:numRef>
          </c:cat>
          <c:val>
            <c:numRef>
              <c:f>'Invoices Print Totals Summary'!$B$5:$CV$5</c:f>
              <c:numCache>
                <c:formatCode>General</c:formatCode>
                <c:ptCount val="13"/>
                <c:pt idx="0">
                  <c:v>245</c:v>
                </c:pt>
                <c:pt idx="1">
                  <c:v>109</c:v>
                </c:pt>
                <c:pt idx="2">
                  <c:v>222</c:v>
                </c:pt>
                <c:pt idx="3">
                  <c:v>50</c:v>
                </c:pt>
                <c:pt idx="4">
                  <c:v>216</c:v>
                </c:pt>
                <c:pt idx="5">
                  <c:v>216</c:v>
                </c:pt>
                <c:pt idx="6">
                  <c:v>46</c:v>
                </c:pt>
                <c:pt idx="7">
                  <c:v>135</c:v>
                </c:pt>
                <c:pt idx="8">
                  <c:v>173</c:v>
                </c:pt>
                <c:pt idx="9">
                  <c:v>94</c:v>
                </c:pt>
                <c:pt idx="10">
                  <c:v>93</c:v>
                </c:pt>
                <c:pt idx="11">
                  <c:v>240</c:v>
                </c:pt>
                <c:pt idx="12">
                  <c:v>209</c:v>
                </c:pt>
              </c:numCache>
            </c:numRef>
          </c:val>
        </c:ser>
        <c:ser>
          <c:idx val="3"/>
          <c:order val="3"/>
          <c:tx>
            <c:strRef>
              <c:f>'Invoices Print Totals Summary'!$A$6</c:f>
              <c:strCache>
                <c:ptCount val="1"/>
                <c:pt idx="0">
                  <c:v>4th Invoices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'Invoices Print Totals Summary'!$B$2:$CV$2</c:f>
              <c:numCache>
                <c:formatCode>mmm\-yy</c:formatCode>
                <c:ptCount val="13"/>
                <c:pt idx="0">
                  <c:v>41462</c:v>
                </c:pt>
                <c:pt idx="1">
                  <c:v>41493</c:v>
                </c:pt>
                <c:pt idx="2">
                  <c:v>41524</c:v>
                </c:pt>
                <c:pt idx="3">
                  <c:v>41554</c:v>
                </c:pt>
                <c:pt idx="4">
                  <c:v>41585</c:v>
                </c:pt>
                <c:pt idx="5">
                  <c:v>41615</c:v>
                </c:pt>
                <c:pt idx="6">
                  <c:v>41646</c:v>
                </c:pt>
                <c:pt idx="7">
                  <c:v>41677</c:v>
                </c:pt>
                <c:pt idx="8">
                  <c:v>41705</c:v>
                </c:pt>
                <c:pt idx="9">
                  <c:v>41736</c:v>
                </c:pt>
                <c:pt idx="10">
                  <c:v>41766</c:v>
                </c:pt>
                <c:pt idx="11">
                  <c:v>41797</c:v>
                </c:pt>
                <c:pt idx="12">
                  <c:v>41827</c:v>
                </c:pt>
              </c:numCache>
            </c:numRef>
          </c:cat>
          <c:val>
            <c:numRef>
              <c:f>'Invoices Print Totals Summary'!$B$6:$CV$6</c:f>
              <c:numCache>
                <c:formatCode>General</c:formatCode>
                <c:ptCount val="13"/>
                <c:pt idx="0">
                  <c:v>138</c:v>
                </c:pt>
                <c:pt idx="1">
                  <c:v>128</c:v>
                </c:pt>
                <c:pt idx="2">
                  <c:v>123</c:v>
                </c:pt>
                <c:pt idx="3">
                  <c:v>77</c:v>
                </c:pt>
                <c:pt idx="4">
                  <c:v>102</c:v>
                </c:pt>
                <c:pt idx="5">
                  <c:v>154</c:v>
                </c:pt>
                <c:pt idx="6">
                  <c:v>52</c:v>
                </c:pt>
                <c:pt idx="7">
                  <c:v>40</c:v>
                </c:pt>
                <c:pt idx="8">
                  <c:v>65</c:v>
                </c:pt>
                <c:pt idx="9">
                  <c:v>33</c:v>
                </c:pt>
                <c:pt idx="10">
                  <c:v>66</c:v>
                </c:pt>
                <c:pt idx="11">
                  <c:v>63</c:v>
                </c:pt>
                <c:pt idx="12">
                  <c:v>154</c:v>
                </c:pt>
              </c:numCache>
            </c:numRef>
          </c:val>
        </c:ser>
        <c:marker val="1"/>
        <c:axId val="309931392"/>
        <c:axId val="309938048"/>
      </c:lineChart>
      <c:dateAx>
        <c:axId val="30993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3541199856708385"/>
              <c:y val="0.94453508265655273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9380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09938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Number</a:t>
                </a:r>
              </a:p>
            </c:rich>
          </c:tx>
          <c:layout>
            <c:manualLayout>
              <c:xMode val="edge"/>
              <c:yMode val="edge"/>
              <c:x val="1.2249444510783164E-2"/>
              <c:y val="0.433931442470214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931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37823371989363"/>
          <c:y val="0.44109947643979053"/>
          <c:w val="0.12756467439785868"/>
          <c:h val="0.138743455497382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.5" footer="0.5"/>
  <pageSetup orientation="landscape" horizontalDpi="4294967294" verticalDpi="300" r:id="rId1"/>
  <headerFooter alignWithMargins="0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3581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341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4202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State_FY14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Status-Ins%20FY14_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lobal%20Status--Combined_FY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R-AgingReport_FY14-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 2003"/>
      <sheetName val="Jan 2004"/>
      <sheetName val="Dec-Jan Change"/>
      <sheetName val="Feb 2004"/>
      <sheetName val="Mid-Feb 2004"/>
      <sheetName val="Mid-Mar 2004"/>
      <sheetName val="Apr 2004"/>
      <sheetName val="EarlyMay-2004"/>
      <sheetName val="Mid-May 2004"/>
      <sheetName val="June11-2004"/>
      <sheetName val="July14-2004"/>
      <sheetName val="Aug16-2004"/>
      <sheetName val="Sept15-2004"/>
      <sheetName val="Oct15-2004"/>
      <sheetName val="Nov17-2004"/>
      <sheetName val="Dec14-2004"/>
      <sheetName val="Jan14-2005"/>
      <sheetName val="Feb18-2005"/>
      <sheetName val="Mar15-Old-2005"/>
      <sheetName val="Mar15-New-2005 (2)"/>
      <sheetName val="Apr26-2005"/>
      <sheetName val="May17-2005"/>
      <sheetName val="Jun17-2005"/>
      <sheetName val="Jul19-2005"/>
      <sheetName val="Aug17-2005"/>
      <sheetName val="Sep16-2005"/>
      <sheetName val="Oct14-2005"/>
      <sheetName val="Nov14-2005"/>
      <sheetName val="Dec14-2005"/>
      <sheetName val="Jan14-2006"/>
      <sheetName val="Feb15-2006"/>
      <sheetName val="Apr-2006"/>
      <sheetName val="May-2006"/>
      <sheetName val="Jun-2006"/>
      <sheetName val="Jul-2006"/>
      <sheetName val="Aug-2006"/>
      <sheetName val="Sep-2006"/>
      <sheetName val="Oct-2006"/>
      <sheetName val="Nov-2006 "/>
      <sheetName val="Dec-2006"/>
      <sheetName val="Jan-2007"/>
      <sheetName val="Feb-2007"/>
      <sheetName val="Mar-2007"/>
      <sheetName val="Apr-2007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  <sheetName val="Chart--OD &amp; RL Totals"/>
      <sheetName val="OD &amp; RL Summary"/>
      <sheetName val="Chart-OD-West"/>
      <sheetName val="Chart-OD-East"/>
      <sheetName val="Overdue Summary"/>
      <sheetName val="Chart-RLs-West"/>
      <sheetName val="Chart-RLs-East"/>
      <sheetName val="RL Summary"/>
    </sheetNames>
    <sheetDataSet>
      <sheetData sheetId="0">
        <row r="22">
          <cell r="F22">
            <v>930</v>
          </cell>
          <cell r="G22">
            <v>263</v>
          </cell>
        </row>
      </sheetData>
      <sheetData sheetId="1">
        <row r="22">
          <cell r="F22">
            <v>587</v>
          </cell>
          <cell r="G22">
            <v>177</v>
          </cell>
        </row>
      </sheetData>
      <sheetData sheetId="2" refreshError="1"/>
      <sheetData sheetId="3" refreshError="1"/>
      <sheetData sheetId="4">
        <row r="22">
          <cell r="X22">
            <v>352</v>
          </cell>
          <cell r="Z22">
            <v>134</v>
          </cell>
        </row>
      </sheetData>
      <sheetData sheetId="5">
        <row r="19">
          <cell r="X19">
            <v>336</v>
          </cell>
          <cell r="Z19">
            <v>115</v>
          </cell>
        </row>
      </sheetData>
      <sheetData sheetId="6">
        <row r="19">
          <cell r="X19">
            <v>271</v>
          </cell>
          <cell r="Z19">
            <v>101</v>
          </cell>
        </row>
      </sheetData>
      <sheetData sheetId="7" refreshError="1"/>
      <sheetData sheetId="8">
        <row r="19">
          <cell r="X19">
            <v>303</v>
          </cell>
          <cell r="Z19">
            <v>132</v>
          </cell>
        </row>
      </sheetData>
      <sheetData sheetId="9">
        <row r="19">
          <cell r="X19">
            <v>319</v>
          </cell>
          <cell r="Z19">
            <v>118</v>
          </cell>
        </row>
      </sheetData>
      <sheetData sheetId="10">
        <row r="19">
          <cell r="X19">
            <v>353</v>
          </cell>
          <cell r="Z19">
            <v>99</v>
          </cell>
        </row>
      </sheetData>
      <sheetData sheetId="11">
        <row r="18">
          <cell r="X18">
            <v>374</v>
          </cell>
          <cell r="Z18">
            <v>133</v>
          </cell>
        </row>
      </sheetData>
      <sheetData sheetId="12">
        <row r="18">
          <cell r="X18">
            <v>376</v>
          </cell>
          <cell r="Z18">
            <v>109</v>
          </cell>
        </row>
      </sheetData>
      <sheetData sheetId="13">
        <row r="18">
          <cell r="X18">
            <v>413</v>
          </cell>
          <cell r="Z18">
            <v>140</v>
          </cell>
        </row>
      </sheetData>
      <sheetData sheetId="14">
        <row r="18">
          <cell r="X18">
            <v>321</v>
          </cell>
          <cell r="Z18">
            <v>138</v>
          </cell>
        </row>
      </sheetData>
      <sheetData sheetId="15">
        <row r="17">
          <cell r="X17">
            <v>344</v>
          </cell>
          <cell r="Z17">
            <v>159</v>
          </cell>
        </row>
      </sheetData>
      <sheetData sheetId="16">
        <row r="17">
          <cell r="X17">
            <v>297</v>
          </cell>
          <cell r="Z17">
            <v>152</v>
          </cell>
        </row>
      </sheetData>
      <sheetData sheetId="17">
        <row r="17">
          <cell r="X17">
            <v>197</v>
          </cell>
          <cell r="Z17">
            <v>119</v>
          </cell>
        </row>
      </sheetData>
      <sheetData sheetId="18" refreshError="1"/>
      <sheetData sheetId="19">
        <row r="17">
          <cell r="X17">
            <v>279</v>
          </cell>
          <cell r="Z17">
            <v>112</v>
          </cell>
        </row>
      </sheetData>
      <sheetData sheetId="20">
        <row r="17">
          <cell r="X17">
            <v>405</v>
          </cell>
          <cell r="Z17">
            <v>119</v>
          </cell>
        </row>
      </sheetData>
      <sheetData sheetId="21">
        <row r="17">
          <cell r="X17">
            <v>450</v>
          </cell>
          <cell r="Z17">
            <v>142</v>
          </cell>
        </row>
      </sheetData>
      <sheetData sheetId="22">
        <row r="17">
          <cell r="X17">
            <v>331</v>
          </cell>
          <cell r="Z17">
            <v>121</v>
          </cell>
        </row>
      </sheetData>
      <sheetData sheetId="23">
        <row r="17">
          <cell r="X17">
            <v>354</v>
          </cell>
          <cell r="Z17">
            <v>103</v>
          </cell>
        </row>
      </sheetData>
      <sheetData sheetId="24">
        <row r="17">
          <cell r="X17">
            <v>290</v>
          </cell>
          <cell r="Z17">
            <v>97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">
          <cell r="D3">
            <v>0</v>
          </cell>
          <cell r="F3">
            <v>1</v>
          </cell>
        </row>
        <row r="4">
          <cell r="D4">
            <v>7</v>
          </cell>
          <cell r="F4">
            <v>1</v>
          </cell>
        </row>
        <row r="5">
          <cell r="D5">
            <v>46</v>
          </cell>
          <cell r="F5">
            <v>2</v>
          </cell>
        </row>
        <row r="6">
          <cell r="D6">
            <v>71</v>
          </cell>
          <cell r="F6">
            <v>9</v>
          </cell>
        </row>
        <row r="7">
          <cell r="D7">
            <v>1</v>
          </cell>
          <cell r="F7">
            <v>1</v>
          </cell>
        </row>
        <row r="8">
          <cell r="D8">
            <v>0</v>
          </cell>
          <cell r="F8">
            <v>3</v>
          </cell>
        </row>
        <row r="9">
          <cell r="D9">
            <v>14</v>
          </cell>
          <cell r="F9">
            <v>1</v>
          </cell>
        </row>
        <row r="10">
          <cell r="D10">
            <v>1</v>
          </cell>
          <cell r="F10">
            <v>0</v>
          </cell>
        </row>
        <row r="11">
          <cell r="D11">
            <v>15</v>
          </cell>
          <cell r="F11">
            <v>0</v>
          </cell>
        </row>
        <row r="12">
          <cell r="D12">
            <v>8</v>
          </cell>
          <cell r="F12">
            <v>0</v>
          </cell>
        </row>
        <row r="13">
          <cell r="D13">
            <v>17</v>
          </cell>
          <cell r="F13">
            <v>1</v>
          </cell>
        </row>
        <row r="14">
          <cell r="D14">
            <v>0</v>
          </cell>
          <cell r="F14">
            <v>0</v>
          </cell>
        </row>
        <row r="15">
          <cell r="D15">
            <v>12</v>
          </cell>
          <cell r="F15">
            <v>0</v>
          </cell>
        </row>
        <row r="16">
          <cell r="D16">
            <v>2</v>
          </cell>
          <cell r="F16">
            <v>1</v>
          </cell>
        </row>
        <row r="17">
          <cell r="D17">
            <v>194</v>
          </cell>
          <cell r="F17">
            <v>20</v>
          </cell>
        </row>
      </sheetData>
      <sheetData sheetId="130"/>
      <sheetData sheetId="131" refreshError="1"/>
      <sheetData sheetId="132" refreshError="1"/>
      <sheetData sheetId="133">
        <row r="1">
          <cell r="CT1" t="str">
            <v>Jan</v>
          </cell>
        </row>
      </sheetData>
      <sheetData sheetId="134" refreshError="1"/>
      <sheetData sheetId="135" refreshError="1"/>
      <sheetData sheetId="136">
        <row r="1">
          <cell r="C1" t="str">
            <v>Dec</v>
          </cell>
        </row>
      </sheetData>
      <sheetData sheetId="137" refreshError="1"/>
      <sheetData sheetId="138" refreshError="1"/>
      <sheetData sheetId="139">
        <row r="1">
          <cell r="C1" t="str">
            <v>Dec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pr-2006"/>
      <sheetName val="May-2006"/>
      <sheetName val="Jun-2006"/>
      <sheetName val="Jul-2006"/>
      <sheetName val="Aug-2006"/>
      <sheetName val="Sep-2006"/>
      <sheetName val="Oct-2006"/>
      <sheetName val="Nov-2006"/>
      <sheetName val="Dec-2006"/>
      <sheetName val="Jan-2007"/>
      <sheetName val="Feb-2007 "/>
      <sheetName val="Mar-2007"/>
      <sheetName val="Apr-2007 "/>
      <sheetName val="May-2007"/>
      <sheetName val="Jun-2007"/>
      <sheetName val="Jul-2007"/>
      <sheetName val="Aug-2007"/>
      <sheetName val="Sep-2007"/>
      <sheetName val="Oct-2007"/>
      <sheetName val="Nov-2007"/>
      <sheetName val="Dec-2007"/>
      <sheetName val="Jan-2008"/>
      <sheetName val="Feb-2008"/>
      <sheetName val="Mar-2008"/>
      <sheetName val="Apr-2008"/>
      <sheetName val="May-2008"/>
      <sheetName val="Jun-2008"/>
      <sheetName val="Jul-2008"/>
      <sheetName val="Aug-2008"/>
      <sheetName val="Sep-2008"/>
      <sheetName val="Oct-2008"/>
      <sheetName val="Nov-2008"/>
      <sheetName val="Dec-2008"/>
      <sheetName val="Jan-2009"/>
      <sheetName val="Feb-2009"/>
      <sheetName val="Mar-2009"/>
      <sheetName val="Apr-2009"/>
      <sheetName val="May-2009"/>
      <sheetName val="Jun-2009"/>
      <sheetName val="Jul-2009"/>
      <sheetName val="Aug-2009"/>
      <sheetName val="Sep-2009"/>
      <sheetName val="Oct-2009"/>
      <sheetName val="Nov-2009"/>
      <sheetName val="Dec-2009"/>
      <sheetName val="Jan-2010"/>
      <sheetName val="Feb-2010"/>
      <sheetName val="Mar-2010"/>
      <sheetName val="Apr-2010"/>
      <sheetName val="May-2010"/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3">
          <cell r="B3">
            <v>25</v>
          </cell>
          <cell r="D3">
            <v>0</v>
          </cell>
        </row>
        <row r="4">
          <cell r="B4">
            <v>4</v>
          </cell>
          <cell r="D4">
            <v>0</v>
          </cell>
        </row>
        <row r="5">
          <cell r="B5">
            <v>77</v>
          </cell>
          <cell r="D5">
            <v>0</v>
          </cell>
        </row>
        <row r="6">
          <cell r="B6">
            <v>3</v>
          </cell>
          <cell r="D6">
            <v>1</v>
          </cell>
        </row>
        <row r="7">
          <cell r="B7">
            <v>153</v>
          </cell>
          <cell r="D7">
            <v>4</v>
          </cell>
        </row>
        <row r="8">
          <cell r="B8">
            <v>345</v>
          </cell>
          <cell r="D8">
            <v>10</v>
          </cell>
        </row>
        <row r="9">
          <cell r="B9">
            <v>0</v>
          </cell>
          <cell r="D9">
            <v>0</v>
          </cell>
        </row>
        <row r="10">
          <cell r="B10">
            <v>2</v>
          </cell>
          <cell r="D10">
            <v>0</v>
          </cell>
        </row>
        <row r="11">
          <cell r="B11">
            <v>5</v>
          </cell>
          <cell r="D11">
            <v>4</v>
          </cell>
        </row>
        <row r="12">
          <cell r="B12">
            <v>17</v>
          </cell>
          <cell r="D12">
            <v>0</v>
          </cell>
        </row>
        <row r="13">
          <cell r="B13">
            <v>127</v>
          </cell>
          <cell r="D13">
            <v>4</v>
          </cell>
        </row>
        <row r="14">
          <cell r="B14">
            <v>48</v>
          </cell>
          <cell r="D14">
            <v>0</v>
          </cell>
        </row>
        <row r="15">
          <cell r="B15">
            <v>87</v>
          </cell>
          <cell r="D15">
            <v>3</v>
          </cell>
        </row>
        <row r="16">
          <cell r="B16">
            <v>893</v>
          </cell>
          <cell r="D16">
            <v>26</v>
          </cell>
        </row>
      </sheetData>
      <sheetData sheetId="99" refreshError="1"/>
      <sheetData sheetId="10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un-2010"/>
      <sheetName val="Jul-2010"/>
      <sheetName val="Aug-2010"/>
      <sheetName val="Sep-2010"/>
      <sheetName val="Oct-2010"/>
      <sheetName val="Nov-2010"/>
      <sheetName val="Dec-2010"/>
      <sheetName val="Jan-2011"/>
      <sheetName val="Feb-2011"/>
      <sheetName val="Mar-2011"/>
      <sheetName val="Apr-2011"/>
      <sheetName val="May-2011"/>
      <sheetName val="Jun-2011"/>
      <sheetName val="Jul-2011"/>
      <sheetName val="Aug-2011"/>
      <sheetName val="Sep-2011"/>
      <sheetName val="Oct-2011"/>
      <sheetName val="Nov-2011"/>
      <sheetName val="Dec-2011"/>
      <sheetName val="Jan-2012"/>
      <sheetName val="Feb-2012"/>
      <sheetName val="Mar-2012"/>
      <sheetName val="Apr-2012"/>
      <sheetName val="May-2012"/>
      <sheetName val="Jun-2012"/>
      <sheetName val="Jul-2012"/>
      <sheetName val="Aug-2012"/>
      <sheetName val="Sep-2012"/>
      <sheetName val="Oct-2012"/>
      <sheetName val="Nov-2012"/>
      <sheetName val="Dec-2012"/>
      <sheetName val="Jan-2013"/>
      <sheetName val="Feb-2013"/>
      <sheetName val="Mar-2013"/>
      <sheetName val="Apr-2013"/>
      <sheetName val="May-2013"/>
      <sheetName val="Jun-2013"/>
      <sheetName val="Jul-2013"/>
      <sheetName val="Aug-2013"/>
      <sheetName val="Sep-2013"/>
      <sheetName val="Oct-2013"/>
      <sheetName val="Nov-2013"/>
      <sheetName val="Dec-2013"/>
      <sheetName val="Jan-2014"/>
      <sheetName val="Feb-2014"/>
      <sheetName val="Mar-2014"/>
      <sheetName val="Apr-2014"/>
      <sheetName val="May-2014"/>
      <sheetName val="Jun-2014"/>
      <sheetName val="Jul-2014"/>
      <sheetName val="Aug-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B3">
            <v>194</v>
          </cell>
          <cell r="D3">
            <v>20</v>
          </cell>
        </row>
        <row r="4">
          <cell r="B4">
            <v>903</v>
          </cell>
          <cell r="D4">
            <v>26</v>
          </cell>
        </row>
        <row r="5">
          <cell r="B5">
            <v>1097</v>
          </cell>
          <cell r="D5">
            <v>46</v>
          </cell>
        </row>
      </sheetData>
      <sheetData sheetId="49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r 2006"/>
      <sheetName val="Sep 2006"/>
      <sheetName val="Oct 2006"/>
      <sheetName val="Nov 2006"/>
      <sheetName val="Dec 2006"/>
      <sheetName val="Jan 2007"/>
      <sheetName val="Feb 2007"/>
      <sheetName val="Mar 2007"/>
      <sheetName val="Apr 2007 "/>
      <sheetName val="May 2007"/>
      <sheetName val="Jun 2007"/>
      <sheetName val="Jul 2007"/>
      <sheetName val="Aug 2007"/>
      <sheetName val="Sep 2007"/>
      <sheetName val="Oct 2007"/>
      <sheetName val="Nov 2007"/>
      <sheetName val="Dec 2007"/>
      <sheetName val="Jan 2008"/>
      <sheetName val="Feb 2008"/>
      <sheetName val="Mar 2008"/>
      <sheetName val="Apr 2008"/>
      <sheetName val="May 2008"/>
      <sheetName val="Jun 2008"/>
      <sheetName val="Jul 2008"/>
      <sheetName val="Aug 2008"/>
      <sheetName val="Sep 2008"/>
      <sheetName val="Oct 2008"/>
      <sheetName val="Nov 2008"/>
      <sheetName val="Dec 2008"/>
      <sheetName val="Jan 2009"/>
      <sheetName val="Feb 2009"/>
      <sheetName val="Mar 2009"/>
      <sheetName val="Apr 2009"/>
      <sheetName val="May 2009"/>
      <sheetName val="Jun 2009"/>
      <sheetName val="Jul 2009"/>
      <sheetName val="Aug 2009"/>
      <sheetName val="Sep 2009"/>
      <sheetName val="Oct 2009"/>
      <sheetName val="Nov 2009"/>
      <sheetName val="Dec 2009"/>
      <sheetName val="Jan 2010"/>
      <sheetName val="Feb 2010"/>
      <sheetName val="Mar 2010"/>
      <sheetName val="Apr 2010"/>
      <sheetName val="May 2010"/>
      <sheetName val="Jun 2010"/>
      <sheetName val="Jul 2010"/>
      <sheetName val="Aug 2010"/>
      <sheetName val="Sep 2010"/>
      <sheetName val="Oct 2010"/>
      <sheetName val="Nov 2010"/>
      <sheetName val="Dec 2010"/>
      <sheetName val="Jan 2011"/>
      <sheetName val="Feb 2011"/>
      <sheetName val="Mar 2011"/>
      <sheetName val="Apr 2011"/>
      <sheetName val="May 2011"/>
      <sheetName val="Jun 2011"/>
      <sheetName val="Jul 2011"/>
      <sheetName val="Aug 2011"/>
      <sheetName val="Sep 2011"/>
      <sheetName val="Oct 2011"/>
      <sheetName val="Nov 2011"/>
      <sheetName val="Dec 2011"/>
      <sheetName val="Jan 2012"/>
      <sheetName val="Feb 2012"/>
      <sheetName val="Mar 2012"/>
      <sheetName val="Apr 2012"/>
      <sheetName val="May 2012"/>
      <sheetName val="Jun 2012"/>
      <sheetName val="Jul 2012"/>
      <sheetName val="Aug 2012"/>
      <sheetName val="Sep 2012"/>
      <sheetName val="Oct 2012"/>
      <sheetName val="Nov 2012"/>
      <sheetName val="Dec 2012"/>
      <sheetName val="Jan 2013"/>
      <sheetName val="Feb 2013"/>
      <sheetName val="Mar 2013"/>
      <sheetName val="Apr 2013"/>
      <sheetName val="May 2013"/>
      <sheetName val="Jun 2013"/>
      <sheetName val="Jul 2013"/>
      <sheetName val="Aug 2013"/>
      <sheetName val="Sep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 2014"/>
      <sheetName val="Jul 2014"/>
      <sheetName val="Chart-AR Aging Summary"/>
      <sheetName val="Chart-AR Aging"/>
      <sheetName val="Invoices Print Totals Summary"/>
      <sheetName val="Chart-Invoices Print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3">
          <cell r="C3">
            <v>105133</v>
          </cell>
          <cell r="E3">
            <v>786</v>
          </cell>
        </row>
        <row r="4">
          <cell r="C4">
            <v>26396</v>
          </cell>
          <cell r="E4">
            <v>222</v>
          </cell>
        </row>
        <row r="5">
          <cell r="C5">
            <v>13202</v>
          </cell>
          <cell r="E5">
            <v>122</v>
          </cell>
        </row>
        <row r="6">
          <cell r="C6">
            <v>5787</v>
          </cell>
          <cell r="E6">
            <v>86</v>
          </cell>
        </row>
        <row r="7">
          <cell r="C7">
            <v>48082</v>
          </cell>
          <cell r="E7">
            <v>967</v>
          </cell>
        </row>
        <row r="8">
          <cell r="C8">
            <v>93467</v>
          </cell>
          <cell r="E8">
            <v>1397</v>
          </cell>
        </row>
      </sheetData>
      <sheetData sheetId="95" refreshError="1"/>
      <sheetData sheetId="96">
        <row r="1">
          <cell r="B1" t="str">
            <v>March</v>
          </cell>
        </row>
      </sheetData>
      <sheetData sheetId="97" refreshError="1"/>
      <sheetData sheetId="98">
        <row r="2">
          <cell r="B2">
            <v>38838</v>
          </cell>
        </row>
      </sheetData>
      <sheetData sheetId="9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zoomScale="75" zoomScaleNormal="75" zoomScalePageLayoutView="78" workbookViewId="0">
      <selection activeCell="J30" sqref="J30"/>
    </sheetView>
  </sheetViews>
  <sheetFormatPr defaultRowHeight="13.2"/>
  <cols>
    <col min="7" max="7" width="19.21875" customWidth="1"/>
    <col min="8" max="8" width="13.33203125" customWidth="1"/>
    <col min="9" max="9" width="12.44140625" customWidth="1"/>
    <col min="10" max="10" width="14.5546875" customWidth="1"/>
    <col min="11" max="12" width="16.109375" customWidth="1"/>
    <col min="13" max="13" width="15.6640625" customWidth="1"/>
    <col min="14" max="14" width="15.88671875" customWidth="1"/>
    <col min="15" max="15" width="14.88671875" hidden="1" customWidth="1"/>
    <col min="16" max="16" width="15.5546875" hidden="1" customWidth="1"/>
    <col min="17" max="17" width="1.33203125" hidden="1" customWidth="1"/>
    <col min="263" max="263" width="19.21875" customWidth="1"/>
    <col min="264" max="264" width="13.33203125" customWidth="1"/>
    <col min="265" max="265" width="12.44140625" customWidth="1"/>
    <col min="266" max="266" width="14.5546875" customWidth="1"/>
    <col min="267" max="268" width="16.109375" customWidth="1"/>
    <col min="269" max="269" width="15.6640625" customWidth="1"/>
    <col min="270" max="270" width="15.88671875" customWidth="1"/>
    <col min="271" max="273" width="0" hidden="1" customWidth="1"/>
    <col min="519" max="519" width="19.21875" customWidth="1"/>
    <col min="520" max="520" width="13.33203125" customWidth="1"/>
    <col min="521" max="521" width="12.44140625" customWidth="1"/>
    <col min="522" max="522" width="14.5546875" customWidth="1"/>
    <col min="523" max="524" width="16.109375" customWidth="1"/>
    <col min="525" max="525" width="15.6640625" customWidth="1"/>
    <col min="526" max="526" width="15.88671875" customWidth="1"/>
    <col min="527" max="529" width="0" hidden="1" customWidth="1"/>
    <col min="775" max="775" width="19.21875" customWidth="1"/>
    <col min="776" max="776" width="13.33203125" customWidth="1"/>
    <col min="777" max="777" width="12.44140625" customWidth="1"/>
    <col min="778" max="778" width="14.5546875" customWidth="1"/>
    <col min="779" max="780" width="16.109375" customWidth="1"/>
    <col min="781" max="781" width="15.6640625" customWidth="1"/>
    <col min="782" max="782" width="15.88671875" customWidth="1"/>
    <col min="783" max="785" width="0" hidden="1" customWidth="1"/>
    <col min="1031" max="1031" width="19.21875" customWidth="1"/>
    <col min="1032" max="1032" width="13.33203125" customWidth="1"/>
    <col min="1033" max="1033" width="12.44140625" customWidth="1"/>
    <col min="1034" max="1034" width="14.5546875" customWidth="1"/>
    <col min="1035" max="1036" width="16.109375" customWidth="1"/>
    <col min="1037" max="1037" width="15.6640625" customWidth="1"/>
    <col min="1038" max="1038" width="15.88671875" customWidth="1"/>
    <col min="1039" max="1041" width="0" hidden="1" customWidth="1"/>
    <col min="1287" max="1287" width="19.21875" customWidth="1"/>
    <col min="1288" max="1288" width="13.33203125" customWidth="1"/>
    <col min="1289" max="1289" width="12.44140625" customWidth="1"/>
    <col min="1290" max="1290" width="14.5546875" customWidth="1"/>
    <col min="1291" max="1292" width="16.109375" customWidth="1"/>
    <col min="1293" max="1293" width="15.6640625" customWidth="1"/>
    <col min="1294" max="1294" width="15.88671875" customWidth="1"/>
    <col min="1295" max="1297" width="0" hidden="1" customWidth="1"/>
    <col min="1543" max="1543" width="19.21875" customWidth="1"/>
    <col min="1544" max="1544" width="13.33203125" customWidth="1"/>
    <col min="1545" max="1545" width="12.44140625" customWidth="1"/>
    <col min="1546" max="1546" width="14.5546875" customWidth="1"/>
    <col min="1547" max="1548" width="16.109375" customWidth="1"/>
    <col min="1549" max="1549" width="15.6640625" customWidth="1"/>
    <col min="1550" max="1550" width="15.88671875" customWidth="1"/>
    <col min="1551" max="1553" width="0" hidden="1" customWidth="1"/>
    <col min="1799" max="1799" width="19.21875" customWidth="1"/>
    <col min="1800" max="1800" width="13.33203125" customWidth="1"/>
    <col min="1801" max="1801" width="12.44140625" customWidth="1"/>
    <col min="1802" max="1802" width="14.5546875" customWidth="1"/>
    <col min="1803" max="1804" width="16.109375" customWidth="1"/>
    <col min="1805" max="1805" width="15.6640625" customWidth="1"/>
    <col min="1806" max="1806" width="15.88671875" customWidth="1"/>
    <col min="1807" max="1809" width="0" hidden="1" customWidth="1"/>
    <col min="2055" max="2055" width="19.21875" customWidth="1"/>
    <col min="2056" max="2056" width="13.33203125" customWidth="1"/>
    <col min="2057" max="2057" width="12.44140625" customWidth="1"/>
    <col min="2058" max="2058" width="14.5546875" customWidth="1"/>
    <col min="2059" max="2060" width="16.109375" customWidth="1"/>
    <col min="2061" max="2061" width="15.6640625" customWidth="1"/>
    <col min="2062" max="2062" width="15.88671875" customWidth="1"/>
    <col min="2063" max="2065" width="0" hidden="1" customWidth="1"/>
    <col min="2311" max="2311" width="19.21875" customWidth="1"/>
    <col min="2312" max="2312" width="13.33203125" customWidth="1"/>
    <col min="2313" max="2313" width="12.44140625" customWidth="1"/>
    <col min="2314" max="2314" width="14.5546875" customWidth="1"/>
    <col min="2315" max="2316" width="16.109375" customWidth="1"/>
    <col min="2317" max="2317" width="15.6640625" customWidth="1"/>
    <col min="2318" max="2318" width="15.88671875" customWidth="1"/>
    <col min="2319" max="2321" width="0" hidden="1" customWidth="1"/>
    <col min="2567" max="2567" width="19.21875" customWidth="1"/>
    <col min="2568" max="2568" width="13.33203125" customWidth="1"/>
    <col min="2569" max="2569" width="12.44140625" customWidth="1"/>
    <col min="2570" max="2570" width="14.5546875" customWidth="1"/>
    <col min="2571" max="2572" width="16.109375" customWidth="1"/>
    <col min="2573" max="2573" width="15.6640625" customWidth="1"/>
    <col min="2574" max="2574" width="15.88671875" customWidth="1"/>
    <col min="2575" max="2577" width="0" hidden="1" customWidth="1"/>
    <col min="2823" max="2823" width="19.21875" customWidth="1"/>
    <col min="2824" max="2824" width="13.33203125" customWidth="1"/>
    <col min="2825" max="2825" width="12.44140625" customWidth="1"/>
    <col min="2826" max="2826" width="14.5546875" customWidth="1"/>
    <col min="2827" max="2828" width="16.109375" customWidth="1"/>
    <col min="2829" max="2829" width="15.6640625" customWidth="1"/>
    <col min="2830" max="2830" width="15.88671875" customWidth="1"/>
    <col min="2831" max="2833" width="0" hidden="1" customWidth="1"/>
    <col min="3079" max="3079" width="19.21875" customWidth="1"/>
    <col min="3080" max="3080" width="13.33203125" customWidth="1"/>
    <col min="3081" max="3081" width="12.44140625" customWidth="1"/>
    <col min="3082" max="3082" width="14.5546875" customWidth="1"/>
    <col min="3083" max="3084" width="16.109375" customWidth="1"/>
    <col min="3085" max="3085" width="15.6640625" customWidth="1"/>
    <col min="3086" max="3086" width="15.88671875" customWidth="1"/>
    <col min="3087" max="3089" width="0" hidden="1" customWidth="1"/>
    <col min="3335" max="3335" width="19.21875" customWidth="1"/>
    <col min="3336" max="3336" width="13.33203125" customWidth="1"/>
    <col min="3337" max="3337" width="12.44140625" customWidth="1"/>
    <col min="3338" max="3338" width="14.5546875" customWidth="1"/>
    <col min="3339" max="3340" width="16.109375" customWidth="1"/>
    <col min="3341" max="3341" width="15.6640625" customWidth="1"/>
    <col min="3342" max="3342" width="15.88671875" customWidth="1"/>
    <col min="3343" max="3345" width="0" hidden="1" customWidth="1"/>
    <col min="3591" max="3591" width="19.21875" customWidth="1"/>
    <col min="3592" max="3592" width="13.33203125" customWidth="1"/>
    <col min="3593" max="3593" width="12.44140625" customWidth="1"/>
    <col min="3594" max="3594" width="14.5546875" customWidth="1"/>
    <col min="3595" max="3596" width="16.109375" customWidth="1"/>
    <col min="3597" max="3597" width="15.6640625" customWidth="1"/>
    <col min="3598" max="3598" width="15.88671875" customWidth="1"/>
    <col min="3599" max="3601" width="0" hidden="1" customWidth="1"/>
    <col min="3847" max="3847" width="19.21875" customWidth="1"/>
    <col min="3848" max="3848" width="13.33203125" customWidth="1"/>
    <col min="3849" max="3849" width="12.44140625" customWidth="1"/>
    <col min="3850" max="3850" width="14.5546875" customWidth="1"/>
    <col min="3851" max="3852" width="16.109375" customWidth="1"/>
    <col min="3853" max="3853" width="15.6640625" customWidth="1"/>
    <col min="3854" max="3854" width="15.88671875" customWidth="1"/>
    <col min="3855" max="3857" width="0" hidden="1" customWidth="1"/>
    <col min="4103" max="4103" width="19.21875" customWidth="1"/>
    <col min="4104" max="4104" width="13.33203125" customWidth="1"/>
    <col min="4105" max="4105" width="12.44140625" customWidth="1"/>
    <col min="4106" max="4106" width="14.5546875" customWidth="1"/>
    <col min="4107" max="4108" width="16.109375" customWidth="1"/>
    <col min="4109" max="4109" width="15.6640625" customWidth="1"/>
    <col min="4110" max="4110" width="15.88671875" customWidth="1"/>
    <col min="4111" max="4113" width="0" hidden="1" customWidth="1"/>
    <col min="4359" max="4359" width="19.21875" customWidth="1"/>
    <col min="4360" max="4360" width="13.33203125" customWidth="1"/>
    <col min="4361" max="4361" width="12.44140625" customWidth="1"/>
    <col min="4362" max="4362" width="14.5546875" customWidth="1"/>
    <col min="4363" max="4364" width="16.109375" customWidth="1"/>
    <col min="4365" max="4365" width="15.6640625" customWidth="1"/>
    <col min="4366" max="4366" width="15.88671875" customWidth="1"/>
    <col min="4367" max="4369" width="0" hidden="1" customWidth="1"/>
    <col min="4615" max="4615" width="19.21875" customWidth="1"/>
    <col min="4616" max="4616" width="13.33203125" customWidth="1"/>
    <col min="4617" max="4617" width="12.44140625" customWidth="1"/>
    <col min="4618" max="4618" width="14.5546875" customWidth="1"/>
    <col min="4619" max="4620" width="16.109375" customWidth="1"/>
    <col min="4621" max="4621" width="15.6640625" customWidth="1"/>
    <col min="4622" max="4622" width="15.88671875" customWidth="1"/>
    <col min="4623" max="4625" width="0" hidden="1" customWidth="1"/>
    <col min="4871" max="4871" width="19.21875" customWidth="1"/>
    <col min="4872" max="4872" width="13.33203125" customWidth="1"/>
    <col min="4873" max="4873" width="12.44140625" customWidth="1"/>
    <col min="4874" max="4874" width="14.5546875" customWidth="1"/>
    <col min="4875" max="4876" width="16.109375" customWidth="1"/>
    <col min="4877" max="4877" width="15.6640625" customWidth="1"/>
    <col min="4878" max="4878" width="15.88671875" customWidth="1"/>
    <col min="4879" max="4881" width="0" hidden="1" customWidth="1"/>
    <col min="5127" max="5127" width="19.21875" customWidth="1"/>
    <col min="5128" max="5128" width="13.33203125" customWidth="1"/>
    <col min="5129" max="5129" width="12.44140625" customWidth="1"/>
    <col min="5130" max="5130" width="14.5546875" customWidth="1"/>
    <col min="5131" max="5132" width="16.109375" customWidth="1"/>
    <col min="5133" max="5133" width="15.6640625" customWidth="1"/>
    <col min="5134" max="5134" width="15.88671875" customWidth="1"/>
    <col min="5135" max="5137" width="0" hidden="1" customWidth="1"/>
    <col min="5383" max="5383" width="19.21875" customWidth="1"/>
    <col min="5384" max="5384" width="13.33203125" customWidth="1"/>
    <col min="5385" max="5385" width="12.44140625" customWidth="1"/>
    <col min="5386" max="5386" width="14.5546875" customWidth="1"/>
    <col min="5387" max="5388" width="16.109375" customWidth="1"/>
    <col min="5389" max="5389" width="15.6640625" customWidth="1"/>
    <col min="5390" max="5390" width="15.88671875" customWidth="1"/>
    <col min="5391" max="5393" width="0" hidden="1" customWidth="1"/>
    <col min="5639" max="5639" width="19.21875" customWidth="1"/>
    <col min="5640" max="5640" width="13.33203125" customWidth="1"/>
    <col min="5641" max="5641" width="12.44140625" customWidth="1"/>
    <col min="5642" max="5642" width="14.5546875" customWidth="1"/>
    <col min="5643" max="5644" width="16.109375" customWidth="1"/>
    <col min="5645" max="5645" width="15.6640625" customWidth="1"/>
    <col min="5646" max="5646" width="15.88671875" customWidth="1"/>
    <col min="5647" max="5649" width="0" hidden="1" customWidth="1"/>
    <col min="5895" max="5895" width="19.21875" customWidth="1"/>
    <col min="5896" max="5896" width="13.33203125" customWidth="1"/>
    <col min="5897" max="5897" width="12.44140625" customWidth="1"/>
    <col min="5898" max="5898" width="14.5546875" customWidth="1"/>
    <col min="5899" max="5900" width="16.109375" customWidth="1"/>
    <col min="5901" max="5901" width="15.6640625" customWidth="1"/>
    <col min="5902" max="5902" width="15.88671875" customWidth="1"/>
    <col min="5903" max="5905" width="0" hidden="1" customWidth="1"/>
    <col min="6151" max="6151" width="19.21875" customWidth="1"/>
    <col min="6152" max="6152" width="13.33203125" customWidth="1"/>
    <col min="6153" max="6153" width="12.44140625" customWidth="1"/>
    <col min="6154" max="6154" width="14.5546875" customWidth="1"/>
    <col min="6155" max="6156" width="16.109375" customWidth="1"/>
    <col min="6157" max="6157" width="15.6640625" customWidth="1"/>
    <col min="6158" max="6158" width="15.88671875" customWidth="1"/>
    <col min="6159" max="6161" width="0" hidden="1" customWidth="1"/>
    <col min="6407" max="6407" width="19.21875" customWidth="1"/>
    <col min="6408" max="6408" width="13.33203125" customWidth="1"/>
    <col min="6409" max="6409" width="12.44140625" customWidth="1"/>
    <col min="6410" max="6410" width="14.5546875" customWidth="1"/>
    <col min="6411" max="6412" width="16.109375" customWidth="1"/>
    <col min="6413" max="6413" width="15.6640625" customWidth="1"/>
    <col min="6414" max="6414" width="15.88671875" customWidth="1"/>
    <col min="6415" max="6417" width="0" hidden="1" customWidth="1"/>
    <col min="6663" max="6663" width="19.21875" customWidth="1"/>
    <col min="6664" max="6664" width="13.33203125" customWidth="1"/>
    <col min="6665" max="6665" width="12.44140625" customWidth="1"/>
    <col min="6666" max="6666" width="14.5546875" customWidth="1"/>
    <col min="6667" max="6668" width="16.109375" customWidth="1"/>
    <col min="6669" max="6669" width="15.6640625" customWidth="1"/>
    <col min="6670" max="6670" width="15.88671875" customWidth="1"/>
    <col min="6671" max="6673" width="0" hidden="1" customWidth="1"/>
    <col min="6919" max="6919" width="19.21875" customWidth="1"/>
    <col min="6920" max="6920" width="13.33203125" customWidth="1"/>
    <col min="6921" max="6921" width="12.44140625" customWidth="1"/>
    <col min="6922" max="6922" width="14.5546875" customWidth="1"/>
    <col min="6923" max="6924" width="16.109375" customWidth="1"/>
    <col min="6925" max="6925" width="15.6640625" customWidth="1"/>
    <col min="6926" max="6926" width="15.88671875" customWidth="1"/>
    <col min="6927" max="6929" width="0" hidden="1" customWidth="1"/>
    <col min="7175" max="7175" width="19.21875" customWidth="1"/>
    <col min="7176" max="7176" width="13.33203125" customWidth="1"/>
    <col min="7177" max="7177" width="12.44140625" customWidth="1"/>
    <col min="7178" max="7178" width="14.5546875" customWidth="1"/>
    <col min="7179" max="7180" width="16.109375" customWidth="1"/>
    <col min="7181" max="7181" width="15.6640625" customWidth="1"/>
    <col min="7182" max="7182" width="15.88671875" customWidth="1"/>
    <col min="7183" max="7185" width="0" hidden="1" customWidth="1"/>
    <col min="7431" max="7431" width="19.21875" customWidth="1"/>
    <col min="7432" max="7432" width="13.33203125" customWidth="1"/>
    <col min="7433" max="7433" width="12.44140625" customWidth="1"/>
    <col min="7434" max="7434" width="14.5546875" customWidth="1"/>
    <col min="7435" max="7436" width="16.109375" customWidth="1"/>
    <col min="7437" max="7437" width="15.6640625" customWidth="1"/>
    <col min="7438" max="7438" width="15.88671875" customWidth="1"/>
    <col min="7439" max="7441" width="0" hidden="1" customWidth="1"/>
    <col min="7687" max="7687" width="19.21875" customWidth="1"/>
    <col min="7688" max="7688" width="13.33203125" customWidth="1"/>
    <col min="7689" max="7689" width="12.44140625" customWidth="1"/>
    <col min="7690" max="7690" width="14.5546875" customWidth="1"/>
    <col min="7691" max="7692" width="16.109375" customWidth="1"/>
    <col min="7693" max="7693" width="15.6640625" customWidth="1"/>
    <col min="7694" max="7694" width="15.88671875" customWidth="1"/>
    <col min="7695" max="7697" width="0" hidden="1" customWidth="1"/>
    <col min="7943" max="7943" width="19.21875" customWidth="1"/>
    <col min="7944" max="7944" width="13.33203125" customWidth="1"/>
    <col min="7945" max="7945" width="12.44140625" customWidth="1"/>
    <col min="7946" max="7946" width="14.5546875" customWidth="1"/>
    <col min="7947" max="7948" width="16.109375" customWidth="1"/>
    <col min="7949" max="7949" width="15.6640625" customWidth="1"/>
    <col min="7950" max="7950" width="15.88671875" customWidth="1"/>
    <col min="7951" max="7953" width="0" hidden="1" customWidth="1"/>
    <col min="8199" max="8199" width="19.21875" customWidth="1"/>
    <col min="8200" max="8200" width="13.33203125" customWidth="1"/>
    <col min="8201" max="8201" width="12.44140625" customWidth="1"/>
    <col min="8202" max="8202" width="14.5546875" customWidth="1"/>
    <col min="8203" max="8204" width="16.109375" customWidth="1"/>
    <col min="8205" max="8205" width="15.6640625" customWidth="1"/>
    <col min="8206" max="8206" width="15.88671875" customWidth="1"/>
    <col min="8207" max="8209" width="0" hidden="1" customWidth="1"/>
    <col min="8455" max="8455" width="19.21875" customWidth="1"/>
    <col min="8456" max="8456" width="13.33203125" customWidth="1"/>
    <col min="8457" max="8457" width="12.44140625" customWidth="1"/>
    <col min="8458" max="8458" width="14.5546875" customWidth="1"/>
    <col min="8459" max="8460" width="16.109375" customWidth="1"/>
    <col min="8461" max="8461" width="15.6640625" customWidth="1"/>
    <col min="8462" max="8462" width="15.88671875" customWidth="1"/>
    <col min="8463" max="8465" width="0" hidden="1" customWidth="1"/>
    <col min="8711" max="8711" width="19.21875" customWidth="1"/>
    <col min="8712" max="8712" width="13.33203125" customWidth="1"/>
    <col min="8713" max="8713" width="12.44140625" customWidth="1"/>
    <col min="8714" max="8714" width="14.5546875" customWidth="1"/>
    <col min="8715" max="8716" width="16.109375" customWidth="1"/>
    <col min="8717" max="8717" width="15.6640625" customWidth="1"/>
    <col min="8718" max="8718" width="15.88671875" customWidth="1"/>
    <col min="8719" max="8721" width="0" hidden="1" customWidth="1"/>
    <col min="8967" max="8967" width="19.21875" customWidth="1"/>
    <col min="8968" max="8968" width="13.33203125" customWidth="1"/>
    <col min="8969" max="8969" width="12.44140625" customWidth="1"/>
    <col min="8970" max="8970" width="14.5546875" customWidth="1"/>
    <col min="8971" max="8972" width="16.109375" customWidth="1"/>
    <col min="8973" max="8973" width="15.6640625" customWidth="1"/>
    <col min="8974" max="8974" width="15.88671875" customWidth="1"/>
    <col min="8975" max="8977" width="0" hidden="1" customWidth="1"/>
    <col min="9223" max="9223" width="19.21875" customWidth="1"/>
    <col min="9224" max="9224" width="13.33203125" customWidth="1"/>
    <col min="9225" max="9225" width="12.44140625" customWidth="1"/>
    <col min="9226" max="9226" width="14.5546875" customWidth="1"/>
    <col min="9227" max="9228" width="16.109375" customWidth="1"/>
    <col min="9229" max="9229" width="15.6640625" customWidth="1"/>
    <col min="9230" max="9230" width="15.88671875" customWidth="1"/>
    <col min="9231" max="9233" width="0" hidden="1" customWidth="1"/>
    <col min="9479" max="9479" width="19.21875" customWidth="1"/>
    <col min="9480" max="9480" width="13.33203125" customWidth="1"/>
    <col min="9481" max="9481" width="12.44140625" customWidth="1"/>
    <col min="9482" max="9482" width="14.5546875" customWidth="1"/>
    <col min="9483" max="9484" width="16.109375" customWidth="1"/>
    <col min="9485" max="9485" width="15.6640625" customWidth="1"/>
    <col min="9486" max="9486" width="15.88671875" customWidth="1"/>
    <col min="9487" max="9489" width="0" hidden="1" customWidth="1"/>
    <col min="9735" max="9735" width="19.21875" customWidth="1"/>
    <col min="9736" max="9736" width="13.33203125" customWidth="1"/>
    <col min="9737" max="9737" width="12.44140625" customWidth="1"/>
    <col min="9738" max="9738" width="14.5546875" customWidth="1"/>
    <col min="9739" max="9740" width="16.109375" customWidth="1"/>
    <col min="9741" max="9741" width="15.6640625" customWidth="1"/>
    <col min="9742" max="9742" width="15.88671875" customWidth="1"/>
    <col min="9743" max="9745" width="0" hidden="1" customWidth="1"/>
    <col min="9991" max="9991" width="19.21875" customWidth="1"/>
    <col min="9992" max="9992" width="13.33203125" customWidth="1"/>
    <col min="9993" max="9993" width="12.44140625" customWidth="1"/>
    <col min="9994" max="9994" width="14.5546875" customWidth="1"/>
    <col min="9995" max="9996" width="16.109375" customWidth="1"/>
    <col min="9997" max="9997" width="15.6640625" customWidth="1"/>
    <col min="9998" max="9998" width="15.88671875" customWidth="1"/>
    <col min="9999" max="10001" width="0" hidden="1" customWidth="1"/>
    <col min="10247" max="10247" width="19.21875" customWidth="1"/>
    <col min="10248" max="10248" width="13.33203125" customWidth="1"/>
    <col min="10249" max="10249" width="12.44140625" customWidth="1"/>
    <col min="10250" max="10250" width="14.5546875" customWidth="1"/>
    <col min="10251" max="10252" width="16.109375" customWidth="1"/>
    <col min="10253" max="10253" width="15.6640625" customWidth="1"/>
    <col min="10254" max="10254" width="15.88671875" customWidth="1"/>
    <col min="10255" max="10257" width="0" hidden="1" customWidth="1"/>
    <col min="10503" max="10503" width="19.21875" customWidth="1"/>
    <col min="10504" max="10504" width="13.33203125" customWidth="1"/>
    <col min="10505" max="10505" width="12.44140625" customWidth="1"/>
    <col min="10506" max="10506" width="14.5546875" customWidth="1"/>
    <col min="10507" max="10508" width="16.109375" customWidth="1"/>
    <col min="10509" max="10509" width="15.6640625" customWidth="1"/>
    <col min="10510" max="10510" width="15.88671875" customWidth="1"/>
    <col min="10511" max="10513" width="0" hidden="1" customWidth="1"/>
    <col min="10759" max="10759" width="19.21875" customWidth="1"/>
    <col min="10760" max="10760" width="13.33203125" customWidth="1"/>
    <col min="10761" max="10761" width="12.44140625" customWidth="1"/>
    <col min="10762" max="10762" width="14.5546875" customWidth="1"/>
    <col min="10763" max="10764" width="16.109375" customWidth="1"/>
    <col min="10765" max="10765" width="15.6640625" customWidth="1"/>
    <col min="10766" max="10766" width="15.88671875" customWidth="1"/>
    <col min="10767" max="10769" width="0" hidden="1" customWidth="1"/>
    <col min="11015" max="11015" width="19.21875" customWidth="1"/>
    <col min="11016" max="11016" width="13.33203125" customWidth="1"/>
    <col min="11017" max="11017" width="12.44140625" customWidth="1"/>
    <col min="11018" max="11018" width="14.5546875" customWidth="1"/>
    <col min="11019" max="11020" width="16.109375" customWidth="1"/>
    <col min="11021" max="11021" width="15.6640625" customWidth="1"/>
    <col min="11022" max="11022" width="15.88671875" customWidth="1"/>
    <col min="11023" max="11025" width="0" hidden="1" customWidth="1"/>
    <col min="11271" max="11271" width="19.21875" customWidth="1"/>
    <col min="11272" max="11272" width="13.33203125" customWidth="1"/>
    <col min="11273" max="11273" width="12.44140625" customWidth="1"/>
    <col min="11274" max="11274" width="14.5546875" customWidth="1"/>
    <col min="11275" max="11276" width="16.109375" customWidth="1"/>
    <col min="11277" max="11277" width="15.6640625" customWidth="1"/>
    <col min="11278" max="11278" width="15.88671875" customWidth="1"/>
    <col min="11279" max="11281" width="0" hidden="1" customWidth="1"/>
    <col min="11527" max="11527" width="19.21875" customWidth="1"/>
    <col min="11528" max="11528" width="13.33203125" customWidth="1"/>
    <col min="11529" max="11529" width="12.44140625" customWidth="1"/>
    <col min="11530" max="11530" width="14.5546875" customWidth="1"/>
    <col min="11531" max="11532" width="16.109375" customWidth="1"/>
    <col min="11533" max="11533" width="15.6640625" customWidth="1"/>
    <col min="11534" max="11534" width="15.88671875" customWidth="1"/>
    <col min="11535" max="11537" width="0" hidden="1" customWidth="1"/>
    <col min="11783" max="11783" width="19.21875" customWidth="1"/>
    <col min="11784" max="11784" width="13.33203125" customWidth="1"/>
    <col min="11785" max="11785" width="12.44140625" customWidth="1"/>
    <col min="11786" max="11786" width="14.5546875" customWidth="1"/>
    <col min="11787" max="11788" width="16.109375" customWidth="1"/>
    <col min="11789" max="11789" width="15.6640625" customWidth="1"/>
    <col min="11790" max="11790" width="15.88671875" customWidth="1"/>
    <col min="11791" max="11793" width="0" hidden="1" customWidth="1"/>
    <col min="12039" max="12039" width="19.21875" customWidth="1"/>
    <col min="12040" max="12040" width="13.33203125" customWidth="1"/>
    <col min="12041" max="12041" width="12.44140625" customWidth="1"/>
    <col min="12042" max="12042" width="14.5546875" customWidth="1"/>
    <col min="12043" max="12044" width="16.109375" customWidth="1"/>
    <col min="12045" max="12045" width="15.6640625" customWidth="1"/>
    <col min="12046" max="12046" width="15.88671875" customWidth="1"/>
    <col min="12047" max="12049" width="0" hidden="1" customWidth="1"/>
    <col min="12295" max="12295" width="19.21875" customWidth="1"/>
    <col min="12296" max="12296" width="13.33203125" customWidth="1"/>
    <col min="12297" max="12297" width="12.44140625" customWidth="1"/>
    <col min="12298" max="12298" width="14.5546875" customWidth="1"/>
    <col min="12299" max="12300" width="16.109375" customWidth="1"/>
    <col min="12301" max="12301" width="15.6640625" customWidth="1"/>
    <col min="12302" max="12302" width="15.88671875" customWidth="1"/>
    <col min="12303" max="12305" width="0" hidden="1" customWidth="1"/>
    <col min="12551" max="12551" width="19.21875" customWidth="1"/>
    <col min="12552" max="12552" width="13.33203125" customWidth="1"/>
    <col min="12553" max="12553" width="12.44140625" customWidth="1"/>
    <col min="12554" max="12554" width="14.5546875" customWidth="1"/>
    <col min="12555" max="12556" width="16.109375" customWidth="1"/>
    <col min="12557" max="12557" width="15.6640625" customWidth="1"/>
    <col min="12558" max="12558" width="15.88671875" customWidth="1"/>
    <col min="12559" max="12561" width="0" hidden="1" customWidth="1"/>
    <col min="12807" max="12807" width="19.21875" customWidth="1"/>
    <col min="12808" max="12808" width="13.33203125" customWidth="1"/>
    <col min="12809" max="12809" width="12.44140625" customWidth="1"/>
    <col min="12810" max="12810" width="14.5546875" customWidth="1"/>
    <col min="12811" max="12812" width="16.109375" customWidth="1"/>
    <col min="12813" max="12813" width="15.6640625" customWidth="1"/>
    <col min="12814" max="12814" width="15.88671875" customWidth="1"/>
    <col min="12815" max="12817" width="0" hidden="1" customWidth="1"/>
    <col min="13063" max="13063" width="19.21875" customWidth="1"/>
    <col min="13064" max="13064" width="13.33203125" customWidth="1"/>
    <col min="13065" max="13065" width="12.44140625" customWidth="1"/>
    <col min="13066" max="13066" width="14.5546875" customWidth="1"/>
    <col min="13067" max="13068" width="16.109375" customWidth="1"/>
    <col min="13069" max="13069" width="15.6640625" customWidth="1"/>
    <col min="13070" max="13070" width="15.88671875" customWidth="1"/>
    <col min="13071" max="13073" width="0" hidden="1" customWidth="1"/>
    <col min="13319" max="13319" width="19.21875" customWidth="1"/>
    <col min="13320" max="13320" width="13.33203125" customWidth="1"/>
    <col min="13321" max="13321" width="12.44140625" customWidth="1"/>
    <col min="13322" max="13322" width="14.5546875" customWidth="1"/>
    <col min="13323" max="13324" width="16.109375" customWidth="1"/>
    <col min="13325" max="13325" width="15.6640625" customWidth="1"/>
    <col min="13326" max="13326" width="15.88671875" customWidth="1"/>
    <col min="13327" max="13329" width="0" hidden="1" customWidth="1"/>
    <col min="13575" max="13575" width="19.21875" customWidth="1"/>
    <col min="13576" max="13576" width="13.33203125" customWidth="1"/>
    <col min="13577" max="13577" width="12.44140625" customWidth="1"/>
    <col min="13578" max="13578" width="14.5546875" customWidth="1"/>
    <col min="13579" max="13580" width="16.109375" customWidth="1"/>
    <col min="13581" max="13581" width="15.6640625" customWidth="1"/>
    <col min="13582" max="13582" width="15.88671875" customWidth="1"/>
    <col min="13583" max="13585" width="0" hidden="1" customWidth="1"/>
    <col min="13831" max="13831" width="19.21875" customWidth="1"/>
    <col min="13832" max="13832" width="13.33203125" customWidth="1"/>
    <col min="13833" max="13833" width="12.44140625" customWidth="1"/>
    <col min="13834" max="13834" width="14.5546875" customWidth="1"/>
    <col min="13835" max="13836" width="16.109375" customWidth="1"/>
    <col min="13837" max="13837" width="15.6640625" customWidth="1"/>
    <col min="13838" max="13838" width="15.88671875" customWidth="1"/>
    <col min="13839" max="13841" width="0" hidden="1" customWidth="1"/>
    <col min="14087" max="14087" width="19.21875" customWidth="1"/>
    <col min="14088" max="14088" width="13.33203125" customWidth="1"/>
    <col min="14089" max="14089" width="12.44140625" customWidth="1"/>
    <col min="14090" max="14090" width="14.5546875" customWidth="1"/>
    <col min="14091" max="14092" width="16.109375" customWidth="1"/>
    <col min="14093" max="14093" width="15.6640625" customWidth="1"/>
    <col min="14094" max="14094" width="15.88671875" customWidth="1"/>
    <col min="14095" max="14097" width="0" hidden="1" customWidth="1"/>
    <col min="14343" max="14343" width="19.21875" customWidth="1"/>
    <col min="14344" max="14344" width="13.33203125" customWidth="1"/>
    <col min="14345" max="14345" width="12.44140625" customWidth="1"/>
    <col min="14346" max="14346" width="14.5546875" customWidth="1"/>
    <col min="14347" max="14348" width="16.109375" customWidth="1"/>
    <col min="14349" max="14349" width="15.6640625" customWidth="1"/>
    <col min="14350" max="14350" width="15.88671875" customWidth="1"/>
    <col min="14351" max="14353" width="0" hidden="1" customWidth="1"/>
    <col min="14599" max="14599" width="19.21875" customWidth="1"/>
    <col min="14600" max="14600" width="13.33203125" customWidth="1"/>
    <col min="14601" max="14601" width="12.44140625" customWidth="1"/>
    <col min="14602" max="14602" width="14.5546875" customWidth="1"/>
    <col min="14603" max="14604" width="16.109375" customWidth="1"/>
    <col min="14605" max="14605" width="15.6640625" customWidth="1"/>
    <col min="14606" max="14606" width="15.88671875" customWidth="1"/>
    <col min="14607" max="14609" width="0" hidden="1" customWidth="1"/>
    <col min="14855" max="14855" width="19.21875" customWidth="1"/>
    <col min="14856" max="14856" width="13.33203125" customWidth="1"/>
    <col min="14857" max="14857" width="12.44140625" customWidth="1"/>
    <col min="14858" max="14858" width="14.5546875" customWidth="1"/>
    <col min="14859" max="14860" width="16.109375" customWidth="1"/>
    <col min="14861" max="14861" width="15.6640625" customWidth="1"/>
    <col min="14862" max="14862" width="15.88671875" customWidth="1"/>
    <col min="14863" max="14865" width="0" hidden="1" customWidth="1"/>
    <col min="15111" max="15111" width="19.21875" customWidth="1"/>
    <col min="15112" max="15112" width="13.33203125" customWidth="1"/>
    <col min="15113" max="15113" width="12.44140625" customWidth="1"/>
    <col min="15114" max="15114" width="14.5546875" customWidth="1"/>
    <col min="15115" max="15116" width="16.109375" customWidth="1"/>
    <col min="15117" max="15117" width="15.6640625" customWidth="1"/>
    <col min="15118" max="15118" width="15.88671875" customWidth="1"/>
    <col min="15119" max="15121" width="0" hidden="1" customWidth="1"/>
    <col min="15367" max="15367" width="19.21875" customWidth="1"/>
    <col min="15368" max="15368" width="13.33203125" customWidth="1"/>
    <col min="15369" max="15369" width="12.44140625" customWidth="1"/>
    <col min="15370" max="15370" width="14.5546875" customWidth="1"/>
    <col min="15371" max="15372" width="16.109375" customWidth="1"/>
    <col min="15373" max="15373" width="15.6640625" customWidth="1"/>
    <col min="15374" max="15374" width="15.88671875" customWidth="1"/>
    <col min="15375" max="15377" width="0" hidden="1" customWidth="1"/>
    <col min="15623" max="15623" width="19.21875" customWidth="1"/>
    <col min="15624" max="15624" width="13.33203125" customWidth="1"/>
    <col min="15625" max="15625" width="12.44140625" customWidth="1"/>
    <col min="15626" max="15626" width="14.5546875" customWidth="1"/>
    <col min="15627" max="15628" width="16.109375" customWidth="1"/>
    <col min="15629" max="15629" width="15.6640625" customWidth="1"/>
    <col min="15630" max="15630" width="15.88671875" customWidth="1"/>
    <col min="15631" max="15633" width="0" hidden="1" customWidth="1"/>
    <col min="15879" max="15879" width="19.21875" customWidth="1"/>
    <col min="15880" max="15880" width="13.33203125" customWidth="1"/>
    <col min="15881" max="15881" width="12.44140625" customWidth="1"/>
    <col min="15882" max="15882" width="14.5546875" customWidth="1"/>
    <col min="15883" max="15884" width="16.109375" customWidth="1"/>
    <col min="15885" max="15885" width="15.6640625" customWidth="1"/>
    <col min="15886" max="15886" width="15.88671875" customWidth="1"/>
    <col min="15887" max="15889" width="0" hidden="1" customWidth="1"/>
    <col min="16135" max="16135" width="19.21875" customWidth="1"/>
    <col min="16136" max="16136" width="13.33203125" customWidth="1"/>
    <col min="16137" max="16137" width="12.44140625" customWidth="1"/>
    <col min="16138" max="16138" width="14.5546875" customWidth="1"/>
    <col min="16139" max="16140" width="16.109375" customWidth="1"/>
    <col min="16141" max="16141" width="15.6640625" customWidth="1"/>
    <col min="16142" max="16142" width="15.88671875" customWidth="1"/>
    <col min="16143" max="16145" width="0" hidden="1" customWidth="1"/>
  </cols>
  <sheetData>
    <row r="1" spans="1:17" ht="22.8">
      <c r="A1" s="208" t="s">
        <v>184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210"/>
      <c r="Q1" s="211"/>
    </row>
    <row r="2" spans="1:17" ht="17.399999999999999">
      <c r="A2" s="212" t="s">
        <v>185</v>
      </c>
      <c r="B2" s="212"/>
      <c r="C2" s="212"/>
      <c r="D2" s="212"/>
      <c r="E2" s="212"/>
      <c r="F2" s="212"/>
      <c r="G2" s="212"/>
      <c r="H2" s="189" t="s">
        <v>175</v>
      </c>
      <c r="I2" s="213" t="s">
        <v>186</v>
      </c>
      <c r="J2" s="214"/>
      <c r="K2" s="214"/>
      <c r="L2" s="215" t="s">
        <v>187</v>
      </c>
      <c r="M2" s="216"/>
      <c r="N2" s="216"/>
      <c r="O2" s="216"/>
      <c r="P2" s="216"/>
      <c r="Q2" s="216"/>
    </row>
    <row r="3" spans="1:17" ht="23.25" customHeight="1" thickBot="1">
      <c r="A3" s="217"/>
      <c r="B3" s="218"/>
      <c r="C3" s="218"/>
      <c r="D3" s="218"/>
      <c r="E3" s="218"/>
      <c r="F3" s="218"/>
      <c r="G3" s="218"/>
      <c r="H3" s="190" t="s">
        <v>107</v>
      </c>
      <c r="I3" s="190" t="s">
        <v>188</v>
      </c>
      <c r="J3" s="191" t="s">
        <v>189</v>
      </c>
      <c r="K3" s="192" t="s">
        <v>176</v>
      </c>
      <c r="L3" s="192" t="s">
        <v>190</v>
      </c>
      <c r="M3" s="192" t="s">
        <v>191</v>
      </c>
      <c r="N3" s="192" t="s">
        <v>192</v>
      </c>
      <c r="O3" s="192" t="s">
        <v>193</v>
      </c>
      <c r="P3" s="193" t="s">
        <v>194</v>
      </c>
      <c r="Q3" s="194" t="s">
        <v>195</v>
      </c>
    </row>
    <row r="4" spans="1:17" s="161" customFormat="1" ht="20.399999999999999" customHeight="1">
      <c r="A4" s="207" t="s">
        <v>196</v>
      </c>
      <c r="B4" s="207"/>
      <c r="C4" s="207"/>
      <c r="D4" s="207"/>
      <c r="E4" s="207"/>
      <c r="F4" s="207"/>
      <c r="G4" s="207"/>
      <c r="H4" s="181">
        <v>32684</v>
      </c>
      <c r="I4" s="181">
        <v>58344</v>
      </c>
      <c r="J4" s="195">
        <f>SUM(H4+I4)</f>
        <v>91028</v>
      </c>
      <c r="K4" s="195"/>
      <c r="L4" s="195"/>
      <c r="M4" s="195"/>
      <c r="N4" s="195"/>
      <c r="O4" s="160"/>
    </row>
    <row r="5" spans="1:17" s="161" customFormat="1" ht="17.399999999999999">
      <c r="A5" s="207" t="s">
        <v>197</v>
      </c>
      <c r="B5" s="207"/>
      <c r="C5" s="207"/>
      <c r="D5" s="207"/>
      <c r="E5" s="207"/>
      <c r="F5" s="207"/>
      <c r="G5" s="207"/>
      <c r="H5" s="181">
        <v>32982</v>
      </c>
      <c r="I5" s="181">
        <v>58842</v>
      </c>
      <c r="J5" s="195">
        <f>SUM(H5+I5)</f>
        <v>91824</v>
      </c>
      <c r="K5" s="195"/>
      <c r="L5" s="195"/>
      <c r="M5" s="195"/>
      <c r="N5" s="195"/>
      <c r="O5" s="160"/>
    </row>
    <row r="6" spans="1:17" s="161" customFormat="1" ht="17.399999999999999">
      <c r="A6" s="207" t="s">
        <v>198</v>
      </c>
      <c r="B6" s="207"/>
      <c r="C6" s="207"/>
      <c r="D6" s="207"/>
      <c r="E6" s="207"/>
      <c r="F6" s="207"/>
      <c r="G6" s="207"/>
      <c r="H6" s="181">
        <f>H5-H4</f>
        <v>298</v>
      </c>
      <c r="I6" s="181">
        <f>I5-I4</f>
        <v>498</v>
      </c>
      <c r="J6" s="181">
        <f>J5-J4</f>
        <v>796</v>
      </c>
      <c r="K6" s="181"/>
      <c r="L6" s="181"/>
      <c r="M6" s="181"/>
      <c r="N6" s="181"/>
      <c r="O6" s="160"/>
    </row>
    <row r="7" spans="1:17" s="161" customFormat="1" ht="17.399999999999999">
      <c r="A7" s="219" t="s">
        <v>199</v>
      </c>
      <c r="B7" s="219"/>
      <c r="C7" s="219"/>
      <c r="D7" s="219"/>
      <c r="E7" s="219"/>
      <c r="F7" s="219"/>
      <c r="G7" s="220"/>
      <c r="H7" s="196"/>
      <c r="I7" s="196"/>
      <c r="J7" s="195">
        <v>600</v>
      </c>
      <c r="K7" s="195">
        <f>J7</f>
        <v>600</v>
      </c>
      <c r="L7" s="195">
        <v>4692</v>
      </c>
      <c r="M7" s="195">
        <v>5029</v>
      </c>
      <c r="N7" s="195">
        <v>4698</v>
      </c>
      <c r="O7" s="160">
        <v>4811</v>
      </c>
      <c r="P7" s="161">
        <v>5306</v>
      </c>
      <c r="Q7" s="161">
        <v>5095</v>
      </c>
    </row>
    <row r="8" spans="1:17" s="161" customFormat="1" ht="17.399999999999999">
      <c r="A8" s="219" t="s">
        <v>200</v>
      </c>
      <c r="B8" s="220"/>
      <c r="C8" s="220"/>
      <c r="D8" s="220"/>
      <c r="E8" s="220"/>
      <c r="F8" s="220"/>
      <c r="G8" s="220"/>
      <c r="H8" s="196"/>
      <c r="I8" s="196"/>
      <c r="J8" s="195">
        <v>2046</v>
      </c>
      <c r="K8" s="195">
        <f t="shared" ref="K8:K20" si="0">J8</f>
        <v>2046</v>
      </c>
      <c r="L8" s="195">
        <v>18696</v>
      </c>
      <c r="M8" s="195">
        <v>22182</v>
      </c>
      <c r="N8" s="195">
        <v>23515</v>
      </c>
      <c r="O8" s="160">
        <v>21078</v>
      </c>
      <c r="P8" s="161">
        <v>18225</v>
      </c>
      <c r="Q8" s="161">
        <v>19220</v>
      </c>
    </row>
    <row r="9" spans="1:17" s="161" customFormat="1" ht="22.8" customHeight="1">
      <c r="A9" s="219" t="s">
        <v>201</v>
      </c>
      <c r="B9" s="220"/>
      <c r="C9" s="220"/>
      <c r="D9" s="220"/>
      <c r="E9" s="220"/>
      <c r="F9" s="220"/>
      <c r="G9" s="220"/>
      <c r="H9" s="196"/>
      <c r="I9" s="196"/>
      <c r="J9" s="195">
        <v>346</v>
      </c>
      <c r="K9" s="195">
        <f t="shared" si="0"/>
        <v>346</v>
      </c>
      <c r="L9" s="195">
        <v>4325</v>
      </c>
      <c r="M9" s="195">
        <v>4230</v>
      </c>
      <c r="N9" s="195">
        <v>4020</v>
      </c>
      <c r="O9" s="160">
        <v>4782</v>
      </c>
      <c r="P9" s="161">
        <v>5126</v>
      </c>
      <c r="Q9" s="161">
        <v>5158</v>
      </c>
    </row>
    <row r="10" spans="1:17" s="161" customFormat="1" ht="18" customHeight="1">
      <c r="A10" s="219" t="s">
        <v>202</v>
      </c>
      <c r="B10" s="219"/>
      <c r="C10" s="219"/>
      <c r="D10" s="219"/>
      <c r="E10" s="219"/>
      <c r="F10" s="219"/>
      <c r="G10" s="219"/>
      <c r="H10" s="195">
        <v>60</v>
      </c>
      <c r="I10" s="195">
        <v>323</v>
      </c>
      <c r="J10" s="195">
        <f>SUM(H10+I10)</f>
        <v>383</v>
      </c>
      <c r="K10" s="195">
        <f t="shared" si="0"/>
        <v>383</v>
      </c>
      <c r="L10" s="195">
        <v>2837</v>
      </c>
      <c r="M10" s="195">
        <v>2917</v>
      </c>
      <c r="N10" s="195">
        <v>3090</v>
      </c>
      <c r="O10" s="160">
        <v>3101</v>
      </c>
      <c r="P10" s="161">
        <v>3190</v>
      </c>
      <c r="Q10" s="161">
        <v>3224</v>
      </c>
    </row>
    <row r="11" spans="1:17" s="161" customFormat="1" ht="17.399999999999999">
      <c r="A11" s="219" t="s">
        <v>203</v>
      </c>
      <c r="B11" s="219"/>
      <c r="C11" s="219"/>
      <c r="D11" s="219"/>
      <c r="E11" s="219"/>
      <c r="F11" s="219"/>
      <c r="G11" s="219"/>
      <c r="H11" s="195">
        <v>2095</v>
      </c>
      <c r="I11" s="195">
        <v>1959</v>
      </c>
      <c r="J11" s="195">
        <f>SUM(H11+I11)</f>
        <v>4054</v>
      </c>
      <c r="K11" s="195">
        <f t="shared" si="0"/>
        <v>4054</v>
      </c>
      <c r="L11" s="195">
        <v>47447</v>
      </c>
      <c r="M11" s="195">
        <v>46562</v>
      </c>
      <c r="N11" s="195">
        <v>47382</v>
      </c>
      <c r="O11" s="160">
        <v>47061</v>
      </c>
      <c r="P11" s="161">
        <v>46469</v>
      </c>
      <c r="Q11" s="161">
        <v>44230</v>
      </c>
    </row>
    <row r="12" spans="1:17" s="161" customFormat="1" ht="17.399999999999999">
      <c r="A12" s="219" t="s">
        <v>204</v>
      </c>
      <c r="B12" s="219"/>
      <c r="C12" s="219"/>
      <c r="D12" s="219"/>
      <c r="E12" s="219"/>
      <c r="F12" s="219"/>
      <c r="G12" s="219"/>
      <c r="H12" s="195">
        <v>2155</v>
      </c>
      <c r="I12" s="195">
        <v>2282</v>
      </c>
      <c r="J12" s="195">
        <f>SUM(H12+I12)</f>
        <v>4437</v>
      </c>
      <c r="K12" s="195">
        <f t="shared" si="0"/>
        <v>4437</v>
      </c>
      <c r="L12" s="195">
        <v>50284</v>
      </c>
      <c r="M12" s="195">
        <v>49481</v>
      </c>
      <c r="N12" s="195">
        <v>50473</v>
      </c>
      <c r="O12" s="160">
        <v>50162</v>
      </c>
      <c r="P12" s="161">
        <v>49659</v>
      </c>
      <c r="Q12" s="161">
        <v>47454</v>
      </c>
    </row>
    <row r="13" spans="1:17" s="161" customFormat="1" ht="21.6" customHeight="1">
      <c r="A13" s="219" t="s">
        <v>205</v>
      </c>
      <c r="B13" s="219"/>
      <c r="C13" s="219"/>
      <c r="D13" s="219"/>
      <c r="E13" s="219"/>
      <c r="F13" s="219"/>
      <c r="G13" s="219"/>
      <c r="H13" s="196"/>
      <c r="I13" s="196"/>
      <c r="J13" s="195">
        <v>4586</v>
      </c>
      <c r="K13" s="195">
        <f t="shared" si="0"/>
        <v>4586</v>
      </c>
      <c r="L13" s="195">
        <v>46315</v>
      </c>
      <c r="M13" s="195">
        <v>46476</v>
      </c>
      <c r="N13" s="195">
        <v>46737</v>
      </c>
      <c r="O13" s="160">
        <v>45402</v>
      </c>
      <c r="P13" s="161">
        <v>47395</v>
      </c>
      <c r="Q13" s="161">
        <v>44986</v>
      </c>
    </row>
    <row r="14" spans="1:17" s="161" customFormat="1" ht="17.399999999999999">
      <c r="A14" s="219" t="s">
        <v>206</v>
      </c>
      <c r="B14" s="219"/>
      <c r="C14" s="219"/>
      <c r="D14" s="219"/>
      <c r="E14" s="219"/>
      <c r="F14" s="219"/>
      <c r="G14" s="219"/>
      <c r="H14" s="195">
        <v>0</v>
      </c>
      <c r="I14" s="195">
        <v>0</v>
      </c>
      <c r="J14" s="195">
        <f>SUM(H14:I14)</f>
        <v>0</v>
      </c>
      <c r="K14" s="195">
        <f t="shared" si="0"/>
        <v>0</v>
      </c>
      <c r="L14" s="195">
        <v>6</v>
      </c>
      <c r="M14" s="195">
        <v>6</v>
      </c>
      <c r="N14" s="195">
        <v>0</v>
      </c>
      <c r="O14" s="160">
        <v>2</v>
      </c>
      <c r="P14" s="161">
        <v>2</v>
      </c>
      <c r="Q14" s="161">
        <v>1</v>
      </c>
    </row>
    <row r="15" spans="1:17" s="161" customFormat="1" ht="20.399999999999999" customHeight="1">
      <c r="A15" s="219" t="s">
        <v>207</v>
      </c>
      <c r="B15" s="219"/>
      <c r="C15" s="219"/>
      <c r="D15" s="219"/>
      <c r="E15" s="219"/>
      <c r="F15" s="219"/>
      <c r="G15" s="219"/>
      <c r="H15" s="195">
        <v>166</v>
      </c>
      <c r="I15" s="197">
        <v>75</v>
      </c>
      <c r="J15" s="195">
        <f>SUM(H15:I15)</f>
        <v>241</v>
      </c>
      <c r="K15" s="195">
        <f t="shared" si="0"/>
        <v>241</v>
      </c>
      <c r="L15" s="195">
        <v>2970</v>
      </c>
      <c r="M15" s="195">
        <v>2562</v>
      </c>
      <c r="N15" s="195">
        <v>2577</v>
      </c>
      <c r="O15" s="160">
        <v>1772</v>
      </c>
      <c r="P15" s="161">
        <v>1984</v>
      </c>
      <c r="Q15" s="161">
        <v>1818</v>
      </c>
    </row>
    <row r="16" spans="1:17" s="161" customFormat="1" ht="19.2" customHeight="1">
      <c r="A16" s="219" t="s">
        <v>208</v>
      </c>
      <c r="B16" s="219"/>
      <c r="C16" s="219"/>
      <c r="D16" s="219"/>
      <c r="E16" s="219"/>
      <c r="F16" s="219"/>
      <c r="G16" s="219"/>
      <c r="H16" s="195">
        <v>176</v>
      </c>
      <c r="I16" s="197">
        <v>47</v>
      </c>
      <c r="J16" s="195">
        <f>SUM(H16:I16)</f>
        <v>223</v>
      </c>
      <c r="K16" s="195">
        <f t="shared" si="0"/>
        <v>223</v>
      </c>
      <c r="L16" s="195">
        <v>2668</v>
      </c>
      <c r="M16" s="195">
        <v>2409</v>
      </c>
      <c r="N16" s="195">
        <v>2234</v>
      </c>
      <c r="O16" s="160">
        <v>2531</v>
      </c>
      <c r="P16" s="161">
        <v>2054</v>
      </c>
      <c r="Q16" s="161">
        <v>1125</v>
      </c>
    </row>
    <row r="17" spans="1:17" s="161" customFormat="1" ht="21.6" customHeight="1">
      <c r="A17" s="219" t="s">
        <v>209</v>
      </c>
      <c r="B17" s="219"/>
      <c r="C17" s="219"/>
      <c r="D17" s="219"/>
      <c r="E17" s="219"/>
      <c r="F17" s="219"/>
      <c r="G17" s="219"/>
      <c r="H17" s="196"/>
      <c r="I17" s="196"/>
      <c r="J17" s="195">
        <v>6</v>
      </c>
      <c r="K17" s="195">
        <f t="shared" si="0"/>
        <v>6</v>
      </c>
      <c r="L17" s="195">
        <v>62</v>
      </c>
      <c r="M17" s="195">
        <v>78</v>
      </c>
      <c r="N17" s="195">
        <v>64</v>
      </c>
      <c r="O17" s="160">
        <v>19</v>
      </c>
      <c r="P17" s="161">
        <v>15</v>
      </c>
      <c r="Q17" s="161">
        <v>27</v>
      </c>
    </row>
    <row r="18" spans="1:17" s="161" customFormat="1" ht="22.2" customHeight="1">
      <c r="A18" s="219" t="s">
        <v>210</v>
      </c>
      <c r="B18" s="219"/>
      <c r="C18" s="219"/>
      <c r="D18" s="219"/>
      <c r="E18" s="219"/>
      <c r="F18" s="219"/>
      <c r="G18" s="219"/>
      <c r="H18" s="196"/>
      <c r="I18" s="196"/>
      <c r="J18" s="195">
        <v>287</v>
      </c>
      <c r="K18" s="195">
        <f t="shared" si="0"/>
        <v>287</v>
      </c>
      <c r="L18" s="195">
        <v>2168</v>
      </c>
      <c r="M18" s="195">
        <v>2227</v>
      </c>
      <c r="N18" s="195">
        <v>1978</v>
      </c>
      <c r="O18" s="160">
        <v>2729</v>
      </c>
      <c r="P18" s="161">
        <v>2946</v>
      </c>
      <c r="Q18" s="161">
        <v>2293</v>
      </c>
    </row>
    <row r="19" spans="1:17" s="161" customFormat="1" ht="18" customHeight="1">
      <c r="A19" s="219" t="s">
        <v>211</v>
      </c>
      <c r="B19" s="219"/>
      <c r="C19" s="219"/>
      <c r="D19" s="219"/>
      <c r="E19" s="219"/>
      <c r="F19" s="219"/>
      <c r="G19" s="219"/>
      <c r="H19" s="196"/>
      <c r="I19" s="196"/>
      <c r="J19" s="195">
        <v>49</v>
      </c>
      <c r="K19" s="195">
        <f t="shared" si="0"/>
        <v>49</v>
      </c>
      <c r="L19" s="195">
        <v>417</v>
      </c>
      <c r="M19" s="195">
        <v>422</v>
      </c>
      <c r="N19" s="195">
        <v>612</v>
      </c>
      <c r="O19" s="160">
        <v>921</v>
      </c>
      <c r="P19" s="161">
        <v>842</v>
      </c>
      <c r="Q19" s="161">
        <v>958</v>
      </c>
    </row>
    <row r="20" spans="1:17" s="161" customFormat="1" ht="20.399999999999999" customHeight="1">
      <c r="A20" s="219" t="s">
        <v>212</v>
      </c>
      <c r="B20" s="219"/>
      <c r="C20" s="219"/>
      <c r="D20" s="219"/>
      <c r="E20" s="219"/>
      <c r="F20" s="219"/>
      <c r="G20" s="219"/>
      <c r="H20" s="196"/>
      <c r="I20" s="196"/>
      <c r="J20" s="195">
        <v>68</v>
      </c>
      <c r="K20" s="195">
        <f t="shared" si="0"/>
        <v>68</v>
      </c>
      <c r="L20" s="195">
        <v>746</v>
      </c>
      <c r="M20" s="195">
        <v>800</v>
      </c>
      <c r="N20" s="195">
        <v>650</v>
      </c>
      <c r="O20" s="160">
        <v>603</v>
      </c>
      <c r="P20" s="161">
        <v>609</v>
      </c>
      <c r="Q20" s="161">
        <v>669</v>
      </c>
    </row>
    <row r="21" spans="1:17" s="161" customFormat="1" ht="21.6" customHeight="1">
      <c r="A21" s="219" t="s">
        <v>213</v>
      </c>
      <c r="B21" s="219"/>
      <c r="C21" s="219"/>
      <c r="D21" s="219"/>
      <c r="E21" s="219"/>
      <c r="F21" s="219"/>
      <c r="G21" s="219"/>
      <c r="H21" s="198">
        <v>121649</v>
      </c>
      <c r="I21" s="199">
        <v>62295</v>
      </c>
      <c r="J21" s="198">
        <f>SUM(H21+I21)</f>
        <v>183944</v>
      </c>
      <c r="K21" s="199">
        <f>J21</f>
        <v>183944</v>
      </c>
      <c r="L21" s="199">
        <v>2002741</v>
      </c>
      <c r="M21" s="199">
        <v>2009354</v>
      </c>
      <c r="N21" s="199">
        <v>2030909</v>
      </c>
      <c r="O21" s="200">
        <v>1989169</v>
      </c>
      <c r="P21" s="201">
        <v>2022622</v>
      </c>
      <c r="Q21" s="201">
        <v>1952079</v>
      </c>
    </row>
    <row r="22" spans="1:17" s="161" customFormat="1" ht="21.6" customHeight="1">
      <c r="A22" s="219" t="s">
        <v>214</v>
      </c>
      <c r="B22" s="219"/>
      <c r="C22" s="219"/>
      <c r="D22" s="219"/>
      <c r="E22" s="219"/>
      <c r="F22" s="219"/>
      <c r="G22" s="219"/>
      <c r="H22" s="202"/>
      <c r="I22" s="203"/>
      <c r="J22" s="198">
        <v>186614</v>
      </c>
      <c r="K22" s="199">
        <f>J22</f>
        <v>186614</v>
      </c>
      <c r="L22" s="199">
        <v>2081754</v>
      </c>
      <c r="M22" s="199">
        <v>2114826</v>
      </c>
      <c r="N22" s="199">
        <v>2048258</v>
      </c>
      <c r="O22" s="200">
        <v>2012834</v>
      </c>
      <c r="P22" s="201">
        <v>2062684</v>
      </c>
      <c r="Q22" s="201">
        <v>2016532</v>
      </c>
    </row>
    <row r="23" spans="1:17" ht="22.2" customHeight="1">
      <c r="A23" s="221" t="s">
        <v>215</v>
      </c>
      <c r="B23" s="221"/>
      <c r="C23" s="221"/>
      <c r="D23" s="221"/>
      <c r="E23" s="221"/>
      <c r="F23" s="221"/>
      <c r="G23" s="221"/>
      <c r="H23" s="196"/>
      <c r="I23" s="204"/>
      <c r="J23" s="198">
        <v>248542</v>
      </c>
      <c r="K23" s="199">
        <f>J23</f>
        <v>248542</v>
      </c>
      <c r="L23" s="199">
        <v>2025861</v>
      </c>
      <c r="M23" s="199">
        <v>2079347</v>
      </c>
      <c r="N23" s="199">
        <v>2039101</v>
      </c>
      <c r="O23" s="200">
        <v>1936444</v>
      </c>
      <c r="P23" s="201">
        <v>2021148</v>
      </c>
      <c r="Q23" s="201">
        <v>2020196</v>
      </c>
    </row>
    <row r="24" spans="1:17" ht="20.399999999999999" customHeight="1">
      <c r="A24" s="221" t="s">
        <v>216</v>
      </c>
      <c r="B24" s="221"/>
      <c r="C24" s="221"/>
      <c r="D24" s="221"/>
      <c r="E24" s="221"/>
      <c r="F24" s="221"/>
      <c r="G24" s="221"/>
      <c r="H24" s="204"/>
      <c r="I24" s="204"/>
      <c r="J24" s="198">
        <v>179398</v>
      </c>
      <c r="K24" s="199">
        <f>J24</f>
        <v>179398</v>
      </c>
      <c r="L24" s="199">
        <v>1982186</v>
      </c>
      <c r="M24" s="199">
        <v>2045155</v>
      </c>
      <c r="N24" s="199">
        <v>1956339</v>
      </c>
      <c r="O24" s="200">
        <v>1920652</v>
      </c>
      <c r="P24" s="201">
        <v>1954386</v>
      </c>
      <c r="Q24" s="201">
        <v>1859006</v>
      </c>
    </row>
    <row r="25" spans="1:17" ht="22.2" customHeight="1">
      <c r="A25" s="221" t="s">
        <v>217</v>
      </c>
      <c r="B25" s="221"/>
      <c r="C25" s="221"/>
      <c r="D25" s="221"/>
      <c r="E25" s="221"/>
      <c r="F25" s="221"/>
      <c r="G25" s="221"/>
      <c r="H25" s="204"/>
      <c r="I25" s="204"/>
      <c r="J25" s="205">
        <f>J23-J24</f>
        <v>69144</v>
      </c>
      <c r="K25" s="206">
        <f>J25</f>
        <v>69144</v>
      </c>
      <c r="L25" s="206">
        <v>43675</v>
      </c>
      <c r="M25" s="199">
        <v>34192</v>
      </c>
      <c r="N25" s="199">
        <v>82762</v>
      </c>
      <c r="O25" s="200">
        <v>15792</v>
      </c>
      <c r="P25" s="201">
        <v>66762</v>
      </c>
      <c r="Q25" s="201">
        <v>161190</v>
      </c>
    </row>
    <row r="26" spans="1:17" ht="15">
      <c r="J26" s="161"/>
      <c r="K26" s="161"/>
      <c r="L26" s="161"/>
      <c r="M26" s="161"/>
      <c r="N26" s="161"/>
    </row>
  </sheetData>
  <mergeCells count="27">
    <mergeCell ref="A23:G23"/>
    <mergeCell ref="A24:G24"/>
    <mergeCell ref="A25:G25"/>
    <mergeCell ref="A17:G17"/>
    <mergeCell ref="A18:G18"/>
    <mergeCell ref="A19:G19"/>
    <mergeCell ref="A20:G20"/>
    <mergeCell ref="A21:G21"/>
    <mergeCell ref="A22:G22"/>
    <mergeCell ref="A16:G16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4:G4"/>
    <mergeCell ref="A1:Q1"/>
    <mergeCell ref="A2:G2"/>
    <mergeCell ref="I2:K2"/>
    <mergeCell ref="L2:Q2"/>
    <mergeCell ref="A3:G3"/>
  </mergeCells>
  <printOptions horizontalCentered="1" verticalCentered="1" gridLines="1"/>
  <pageMargins left="0" right="0" top="1" bottom="1" header="0.5" footer="0.5"/>
  <pageSetup paperSize="5" scale="85" orientation="landscape" horizontalDpi="4294967294" verticalDpi="300" r:id="rId1"/>
  <headerFooter alignWithMargins="0">
    <oddFooter xml:space="preserve">&amp;LDivision/Bureau: Standards &amp; Inspections/Boiler Safety
Document Name: Performance Report 
Date Revised:  8/11/2014
Document Owner: Jo Ann Bell
Page 1of 1
&amp;R   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S7"/>
  <sheetViews>
    <sheetView workbookViewId="0">
      <selection activeCell="C26" sqref="C26"/>
    </sheetView>
  </sheetViews>
  <sheetFormatPr defaultRowHeight="13.2"/>
  <cols>
    <col min="1" max="1" width="23.5546875" customWidth="1"/>
    <col min="2" max="2" width="13.44140625" hidden="1" customWidth="1"/>
    <col min="3" max="4" width="14.5546875" hidden="1" customWidth="1"/>
    <col min="5" max="6" width="14.33203125" hidden="1" customWidth="1"/>
    <col min="7" max="7" width="12.5546875" hidden="1" customWidth="1"/>
    <col min="8" max="8" width="13.44140625" hidden="1" customWidth="1"/>
    <col min="9" max="9" width="12" hidden="1" customWidth="1"/>
    <col min="10" max="10" width="10.88671875" hidden="1" customWidth="1"/>
    <col min="11" max="11" width="11.88671875" hidden="1" customWidth="1"/>
    <col min="12" max="12" width="13.109375" hidden="1" customWidth="1"/>
    <col min="13" max="13" width="11.33203125" hidden="1" customWidth="1"/>
    <col min="14" max="14" width="11.109375" hidden="1" customWidth="1"/>
    <col min="15" max="15" width="11.44140625" hidden="1" customWidth="1"/>
    <col min="16" max="16" width="12" hidden="1" customWidth="1"/>
    <col min="17" max="17" width="11.88671875" hidden="1" customWidth="1"/>
    <col min="18" max="19" width="11.5546875" hidden="1" customWidth="1"/>
    <col min="20" max="20" width="11" hidden="1" customWidth="1"/>
    <col min="21" max="21" width="11.109375" hidden="1" customWidth="1"/>
    <col min="22" max="22" width="11.6640625" hidden="1" customWidth="1"/>
    <col min="23" max="23" width="12.33203125" hidden="1" customWidth="1"/>
    <col min="24" max="24" width="11.5546875" hidden="1" customWidth="1"/>
    <col min="25" max="25" width="11.6640625" hidden="1" customWidth="1"/>
    <col min="26" max="26" width="11.5546875" hidden="1" customWidth="1"/>
    <col min="27" max="27" width="10.88671875" hidden="1" customWidth="1"/>
    <col min="28" max="28" width="12.44140625" hidden="1" customWidth="1"/>
    <col min="29" max="29" width="11.5546875" hidden="1" customWidth="1"/>
    <col min="30" max="30" width="11.6640625" hidden="1" customWidth="1"/>
    <col min="31" max="31" width="10.44140625" hidden="1" customWidth="1"/>
    <col min="32" max="32" width="11.88671875" hidden="1" customWidth="1"/>
    <col min="33" max="34" width="11.44140625" hidden="1" customWidth="1"/>
    <col min="35" max="35" width="12" hidden="1" customWidth="1"/>
    <col min="36" max="36" width="11" hidden="1" customWidth="1"/>
    <col min="37" max="37" width="11.44140625" hidden="1" customWidth="1"/>
    <col min="38" max="38" width="11.109375" hidden="1" customWidth="1"/>
    <col min="39" max="40" width="11.33203125" hidden="1" customWidth="1"/>
    <col min="41" max="41" width="12.109375" hidden="1" customWidth="1"/>
    <col min="42" max="42" width="11.6640625" hidden="1" customWidth="1"/>
    <col min="43" max="43" width="12.33203125" hidden="1" customWidth="1"/>
    <col min="44" max="44" width="11" hidden="1" customWidth="1"/>
    <col min="45" max="45" width="10.88671875" hidden="1" customWidth="1"/>
    <col min="46" max="46" width="11.6640625" hidden="1" customWidth="1"/>
    <col min="47" max="47" width="11" hidden="1" customWidth="1"/>
    <col min="48" max="49" width="11.33203125" hidden="1" customWidth="1"/>
    <col min="50" max="50" width="11.5546875" hidden="1" customWidth="1"/>
    <col min="51" max="51" width="10.88671875" hidden="1" customWidth="1"/>
    <col min="52" max="52" width="11.109375" hidden="1" customWidth="1"/>
    <col min="53" max="53" width="11.5546875" hidden="1" customWidth="1"/>
    <col min="54" max="54" width="11.44140625" hidden="1" customWidth="1"/>
    <col min="55" max="55" width="11" hidden="1" customWidth="1"/>
    <col min="56" max="56" width="11.6640625" hidden="1" customWidth="1"/>
    <col min="57" max="57" width="10.88671875" hidden="1" customWidth="1"/>
    <col min="58" max="58" width="11" hidden="1" customWidth="1"/>
    <col min="59" max="59" width="11.33203125" hidden="1" customWidth="1"/>
    <col min="60" max="65" width="0" hidden="1" customWidth="1"/>
    <col min="66" max="66" width="0" style="93" hidden="1" customWidth="1"/>
    <col min="67" max="84" width="0" hidden="1" customWidth="1"/>
    <col min="95" max="95" width="9.88671875" customWidth="1"/>
    <col min="96" max="96" width="10.33203125" customWidth="1"/>
    <col min="97" max="97" width="11" customWidth="1"/>
    <col min="257" max="257" width="23.5546875" customWidth="1"/>
    <col min="258" max="340" width="0" hidden="1" customWidth="1"/>
    <col min="351" max="351" width="9.88671875" customWidth="1"/>
    <col min="352" max="352" width="10.33203125" customWidth="1"/>
    <col min="353" max="353" width="11" customWidth="1"/>
    <col min="513" max="513" width="23.5546875" customWidth="1"/>
    <col min="514" max="596" width="0" hidden="1" customWidth="1"/>
    <col min="607" max="607" width="9.88671875" customWidth="1"/>
    <col min="608" max="608" width="10.33203125" customWidth="1"/>
    <col min="609" max="609" width="11" customWidth="1"/>
    <col min="769" max="769" width="23.5546875" customWidth="1"/>
    <col min="770" max="852" width="0" hidden="1" customWidth="1"/>
    <col min="863" max="863" width="9.88671875" customWidth="1"/>
    <col min="864" max="864" width="10.33203125" customWidth="1"/>
    <col min="865" max="865" width="11" customWidth="1"/>
    <col min="1025" max="1025" width="23.5546875" customWidth="1"/>
    <col min="1026" max="1108" width="0" hidden="1" customWidth="1"/>
    <col min="1119" max="1119" width="9.88671875" customWidth="1"/>
    <col min="1120" max="1120" width="10.33203125" customWidth="1"/>
    <col min="1121" max="1121" width="11" customWidth="1"/>
    <col min="1281" max="1281" width="23.5546875" customWidth="1"/>
    <col min="1282" max="1364" width="0" hidden="1" customWidth="1"/>
    <col min="1375" max="1375" width="9.88671875" customWidth="1"/>
    <col min="1376" max="1376" width="10.33203125" customWidth="1"/>
    <col min="1377" max="1377" width="11" customWidth="1"/>
    <col min="1537" max="1537" width="23.5546875" customWidth="1"/>
    <col min="1538" max="1620" width="0" hidden="1" customWidth="1"/>
    <col min="1631" max="1631" width="9.88671875" customWidth="1"/>
    <col min="1632" max="1632" width="10.33203125" customWidth="1"/>
    <col min="1633" max="1633" width="11" customWidth="1"/>
    <col min="1793" max="1793" width="23.5546875" customWidth="1"/>
    <col min="1794" max="1876" width="0" hidden="1" customWidth="1"/>
    <col min="1887" max="1887" width="9.88671875" customWidth="1"/>
    <col min="1888" max="1888" width="10.33203125" customWidth="1"/>
    <col min="1889" max="1889" width="11" customWidth="1"/>
    <col min="2049" max="2049" width="23.5546875" customWidth="1"/>
    <col min="2050" max="2132" width="0" hidden="1" customWidth="1"/>
    <col min="2143" max="2143" width="9.88671875" customWidth="1"/>
    <col min="2144" max="2144" width="10.33203125" customWidth="1"/>
    <col min="2145" max="2145" width="11" customWidth="1"/>
    <col min="2305" max="2305" width="23.5546875" customWidth="1"/>
    <col min="2306" max="2388" width="0" hidden="1" customWidth="1"/>
    <col min="2399" max="2399" width="9.88671875" customWidth="1"/>
    <col min="2400" max="2400" width="10.33203125" customWidth="1"/>
    <col min="2401" max="2401" width="11" customWidth="1"/>
    <col min="2561" max="2561" width="23.5546875" customWidth="1"/>
    <col min="2562" max="2644" width="0" hidden="1" customWidth="1"/>
    <col min="2655" max="2655" width="9.88671875" customWidth="1"/>
    <col min="2656" max="2656" width="10.33203125" customWidth="1"/>
    <col min="2657" max="2657" width="11" customWidth="1"/>
    <col min="2817" max="2817" width="23.5546875" customWidth="1"/>
    <col min="2818" max="2900" width="0" hidden="1" customWidth="1"/>
    <col min="2911" max="2911" width="9.88671875" customWidth="1"/>
    <col min="2912" max="2912" width="10.33203125" customWidth="1"/>
    <col min="2913" max="2913" width="11" customWidth="1"/>
    <col min="3073" max="3073" width="23.5546875" customWidth="1"/>
    <col min="3074" max="3156" width="0" hidden="1" customWidth="1"/>
    <col min="3167" max="3167" width="9.88671875" customWidth="1"/>
    <col min="3168" max="3168" width="10.33203125" customWidth="1"/>
    <col min="3169" max="3169" width="11" customWidth="1"/>
    <col min="3329" max="3329" width="23.5546875" customWidth="1"/>
    <col min="3330" max="3412" width="0" hidden="1" customWidth="1"/>
    <col min="3423" max="3423" width="9.88671875" customWidth="1"/>
    <col min="3424" max="3424" width="10.33203125" customWidth="1"/>
    <col min="3425" max="3425" width="11" customWidth="1"/>
    <col min="3585" max="3585" width="23.5546875" customWidth="1"/>
    <col min="3586" max="3668" width="0" hidden="1" customWidth="1"/>
    <col min="3679" max="3679" width="9.88671875" customWidth="1"/>
    <col min="3680" max="3680" width="10.33203125" customWidth="1"/>
    <col min="3681" max="3681" width="11" customWidth="1"/>
    <col min="3841" max="3841" width="23.5546875" customWidth="1"/>
    <col min="3842" max="3924" width="0" hidden="1" customWidth="1"/>
    <col min="3935" max="3935" width="9.88671875" customWidth="1"/>
    <col min="3936" max="3936" width="10.33203125" customWidth="1"/>
    <col min="3937" max="3937" width="11" customWidth="1"/>
    <col min="4097" max="4097" width="23.5546875" customWidth="1"/>
    <col min="4098" max="4180" width="0" hidden="1" customWidth="1"/>
    <col min="4191" max="4191" width="9.88671875" customWidth="1"/>
    <col min="4192" max="4192" width="10.33203125" customWidth="1"/>
    <col min="4193" max="4193" width="11" customWidth="1"/>
    <col min="4353" max="4353" width="23.5546875" customWidth="1"/>
    <col min="4354" max="4436" width="0" hidden="1" customWidth="1"/>
    <col min="4447" max="4447" width="9.88671875" customWidth="1"/>
    <col min="4448" max="4448" width="10.33203125" customWidth="1"/>
    <col min="4449" max="4449" width="11" customWidth="1"/>
    <col min="4609" max="4609" width="23.5546875" customWidth="1"/>
    <col min="4610" max="4692" width="0" hidden="1" customWidth="1"/>
    <col min="4703" max="4703" width="9.88671875" customWidth="1"/>
    <col min="4704" max="4704" width="10.33203125" customWidth="1"/>
    <col min="4705" max="4705" width="11" customWidth="1"/>
    <col min="4865" max="4865" width="23.5546875" customWidth="1"/>
    <col min="4866" max="4948" width="0" hidden="1" customWidth="1"/>
    <col min="4959" max="4959" width="9.88671875" customWidth="1"/>
    <col min="4960" max="4960" width="10.33203125" customWidth="1"/>
    <col min="4961" max="4961" width="11" customWidth="1"/>
    <col min="5121" max="5121" width="23.5546875" customWidth="1"/>
    <col min="5122" max="5204" width="0" hidden="1" customWidth="1"/>
    <col min="5215" max="5215" width="9.88671875" customWidth="1"/>
    <col min="5216" max="5216" width="10.33203125" customWidth="1"/>
    <col min="5217" max="5217" width="11" customWidth="1"/>
    <col min="5377" max="5377" width="23.5546875" customWidth="1"/>
    <col min="5378" max="5460" width="0" hidden="1" customWidth="1"/>
    <col min="5471" max="5471" width="9.88671875" customWidth="1"/>
    <col min="5472" max="5472" width="10.33203125" customWidth="1"/>
    <col min="5473" max="5473" width="11" customWidth="1"/>
    <col min="5633" max="5633" width="23.5546875" customWidth="1"/>
    <col min="5634" max="5716" width="0" hidden="1" customWidth="1"/>
    <col min="5727" max="5727" width="9.88671875" customWidth="1"/>
    <col min="5728" max="5728" width="10.33203125" customWidth="1"/>
    <col min="5729" max="5729" width="11" customWidth="1"/>
    <col min="5889" max="5889" width="23.5546875" customWidth="1"/>
    <col min="5890" max="5972" width="0" hidden="1" customWidth="1"/>
    <col min="5983" max="5983" width="9.88671875" customWidth="1"/>
    <col min="5984" max="5984" width="10.33203125" customWidth="1"/>
    <col min="5985" max="5985" width="11" customWidth="1"/>
    <col min="6145" max="6145" width="23.5546875" customWidth="1"/>
    <col min="6146" max="6228" width="0" hidden="1" customWidth="1"/>
    <col min="6239" max="6239" width="9.88671875" customWidth="1"/>
    <col min="6240" max="6240" width="10.33203125" customWidth="1"/>
    <col min="6241" max="6241" width="11" customWidth="1"/>
    <col min="6401" max="6401" width="23.5546875" customWidth="1"/>
    <col min="6402" max="6484" width="0" hidden="1" customWidth="1"/>
    <col min="6495" max="6495" width="9.88671875" customWidth="1"/>
    <col min="6496" max="6496" width="10.33203125" customWidth="1"/>
    <col min="6497" max="6497" width="11" customWidth="1"/>
    <col min="6657" max="6657" width="23.5546875" customWidth="1"/>
    <col min="6658" max="6740" width="0" hidden="1" customWidth="1"/>
    <col min="6751" max="6751" width="9.88671875" customWidth="1"/>
    <col min="6752" max="6752" width="10.33203125" customWidth="1"/>
    <col min="6753" max="6753" width="11" customWidth="1"/>
    <col min="6913" max="6913" width="23.5546875" customWidth="1"/>
    <col min="6914" max="6996" width="0" hidden="1" customWidth="1"/>
    <col min="7007" max="7007" width="9.88671875" customWidth="1"/>
    <col min="7008" max="7008" width="10.33203125" customWidth="1"/>
    <col min="7009" max="7009" width="11" customWidth="1"/>
    <col min="7169" max="7169" width="23.5546875" customWidth="1"/>
    <col min="7170" max="7252" width="0" hidden="1" customWidth="1"/>
    <col min="7263" max="7263" width="9.88671875" customWidth="1"/>
    <col min="7264" max="7264" width="10.33203125" customWidth="1"/>
    <col min="7265" max="7265" width="11" customWidth="1"/>
    <col min="7425" max="7425" width="23.5546875" customWidth="1"/>
    <col min="7426" max="7508" width="0" hidden="1" customWidth="1"/>
    <col min="7519" max="7519" width="9.88671875" customWidth="1"/>
    <col min="7520" max="7520" width="10.33203125" customWidth="1"/>
    <col min="7521" max="7521" width="11" customWidth="1"/>
    <col min="7681" max="7681" width="23.5546875" customWidth="1"/>
    <col min="7682" max="7764" width="0" hidden="1" customWidth="1"/>
    <col min="7775" max="7775" width="9.88671875" customWidth="1"/>
    <col min="7776" max="7776" width="10.33203125" customWidth="1"/>
    <col min="7777" max="7777" width="11" customWidth="1"/>
    <col min="7937" max="7937" width="23.5546875" customWidth="1"/>
    <col min="7938" max="8020" width="0" hidden="1" customWidth="1"/>
    <col min="8031" max="8031" width="9.88671875" customWidth="1"/>
    <col min="8032" max="8032" width="10.33203125" customWidth="1"/>
    <col min="8033" max="8033" width="11" customWidth="1"/>
    <col min="8193" max="8193" width="23.5546875" customWidth="1"/>
    <col min="8194" max="8276" width="0" hidden="1" customWidth="1"/>
    <col min="8287" max="8287" width="9.88671875" customWidth="1"/>
    <col min="8288" max="8288" width="10.33203125" customWidth="1"/>
    <col min="8289" max="8289" width="11" customWidth="1"/>
    <col min="8449" max="8449" width="23.5546875" customWidth="1"/>
    <col min="8450" max="8532" width="0" hidden="1" customWidth="1"/>
    <col min="8543" max="8543" width="9.88671875" customWidth="1"/>
    <col min="8544" max="8544" width="10.33203125" customWidth="1"/>
    <col min="8545" max="8545" width="11" customWidth="1"/>
    <col min="8705" max="8705" width="23.5546875" customWidth="1"/>
    <col min="8706" max="8788" width="0" hidden="1" customWidth="1"/>
    <col min="8799" max="8799" width="9.88671875" customWidth="1"/>
    <col min="8800" max="8800" width="10.33203125" customWidth="1"/>
    <col min="8801" max="8801" width="11" customWidth="1"/>
    <col min="8961" max="8961" width="23.5546875" customWidth="1"/>
    <col min="8962" max="9044" width="0" hidden="1" customWidth="1"/>
    <col min="9055" max="9055" width="9.88671875" customWidth="1"/>
    <col min="9056" max="9056" width="10.33203125" customWidth="1"/>
    <col min="9057" max="9057" width="11" customWidth="1"/>
    <col min="9217" max="9217" width="23.5546875" customWidth="1"/>
    <col min="9218" max="9300" width="0" hidden="1" customWidth="1"/>
    <col min="9311" max="9311" width="9.88671875" customWidth="1"/>
    <col min="9312" max="9312" width="10.33203125" customWidth="1"/>
    <col min="9313" max="9313" width="11" customWidth="1"/>
    <col min="9473" max="9473" width="23.5546875" customWidth="1"/>
    <col min="9474" max="9556" width="0" hidden="1" customWidth="1"/>
    <col min="9567" max="9567" width="9.88671875" customWidth="1"/>
    <col min="9568" max="9568" width="10.33203125" customWidth="1"/>
    <col min="9569" max="9569" width="11" customWidth="1"/>
    <col min="9729" max="9729" width="23.5546875" customWidth="1"/>
    <col min="9730" max="9812" width="0" hidden="1" customWidth="1"/>
    <col min="9823" max="9823" width="9.88671875" customWidth="1"/>
    <col min="9824" max="9824" width="10.33203125" customWidth="1"/>
    <col min="9825" max="9825" width="11" customWidth="1"/>
    <col min="9985" max="9985" width="23.5546875" customWidth="1"/>
    <col min="9986" max="10068" width="0" hidden="1" customWidth="1"/>
    <col min="10079" max="10079" width="9.88671875" customWidth="1"/>
    <col min="10080" max="10080" width="10.33203125" customWidth="1"/>
    <col min="10081" max="10081" width="11" customWidth="1"/>
    <col min="10241" max="10241" width="23.5546875" customWidth="1"/>
    <col min="10242" max="10324" width="0" hidden="1" customWidth="1"/>
    <col min="10335" max="10335" width="9.88671875" customWidth="1"/>
    <col min="10336" max="10336" width="10.33203125" customWidth="1"/>
    <col min="10337" max="10337" width="11" customWidth="1"/>
    <col min="10497" max="10497" width="23.5546875" customWidth="1"/>
    <col min="10498" max="10580" width="0" hidden="1" customWidth="1"/>
    <col min="10591" max="10591" width="9.88671875" customWidth="1"/>
    <col min="10592" max="10592" width="10.33203125" customWidth="1"/>
    <col min="10593" max="10593" width="11" customWidth="1"/>
    <col min="10753" max="10753" width="23.5546875" customWidth="1"/>
    <col min="10754" max="10836" width="0" hidden="1" customWidth="1"/>
    <col min="10847" max="10847" width="9.88671875" customWidth="1"/>
    <col min="10848" max="10848" width="10.33203125" customWidth="1"/>
    <col min="10849" max="10849" width="11" customWidth="1"/>
    <col min="11009" max="11009" width="23.5546875" customWidth="1"/>
    <col min="11010" max="11092" width="0" hidden="1" customWidth="1"/>
    <col min="11103" max="11103" width="9.88671875" customWidth="1"/>
    <col min="11104" max="11104" width="10.33203125" customWidth="1"/>
    <col min="11105" max="11105" width="11" customWidth="1"/>
    <col min="11265" max="11265" width="23.5546875" customWidth="1"/>
    <col min="11266" max="11348" width="0" hidden="1" customWidth="1"/>
    <col min="11359" max="11359" width="9.88671875" customWidth="1"/>
    <col min="11360" max="11360" width="10.33203125" customWidth="1"/>
    <col min="11361" max="11361" width="11" customWidth="1"/>
    <col min="11521" max="11521" width="23.5546875" customWidth="1"/>
    <col min="11522" max="11604" width="0" hidden="1" customWidth="1"/>
    <col min="11615" max="11615" width="9.88671875" customWidth="1"/>
    <col min="11616" max="11616" width="10.33203125" customWidth="1"/>
    <col min="11617" max="11617" width="11" customWidth="1"/>
    <col min="11777" max="11777" width="23.5546875" customWidth="1"/>
    <col min="11778" max="11860" width="0" hidden="1" customWidth="1"/>
    <col min="11871" max="11871" width="9.88671875" customWidth="1"/>
    <col min="11872" max="11872" width="10.33203125" customWidth="1"/>
    <col min="11873" max="11873" width="11" customWidth="1"/>
    <col min="12033" max="12033" width="23.5546875" customWidth="1"/>
    <col min="12034" max="12116" width="0" hidden="1" customWidth="1"/>
    <col min="12127" max="12127" width="9.88671875" customWidth="1"/>
    <col min="12128" max="12128" width="10.33203125" customWidth="1"/>
    <col min="12129" max="12129" width="11" customWidth="1"/>
    <col min="12289" max="12289" width="23.5546875" customWidth="1"/>
    <col min="12290" max="12372" width="0" hidden="1" customWidth="1"/>
    <col min="12383" max="12383" width="9.88671875" customWidth="1"/>
    <col min="12384" max="12384" width="10.33203125" customWidth="1"/>
    <col min="12385" max="12385" width="11" customWidth="1"/>
    <col min="12545" max="12545" width="23.5546875" customWidth="1"/>
    <col min="12546" max="12628" width="0" hidden="1" customWidth="1"/>
    <col min="12639" max="12639" width="9.88671875" customWidth="1"/>
    <col min="12640" max="12640" width="10.33203125" customWidth="1"/>
    <col min="12641" max="12641" width="11" customWidth="1"/>
    <col min="12801" max="12801" width="23.5546875" customWidth="1"/>
    <col min="12802" max="12884" width="0" hidden="1" customWidth="1"/>
    <col min="12895" max="12895" width="9.88671875" customWidth="1"/>
    <col min="12896" max="12896" width="10.33203125" customWidth="1"/>
    <col min="12897" max="12897" width="11" customWidth="1"/>
    <col min="13057" max="13057" width="23.5546875" customWidth="1"/>
    <col min="13058" max="13140" width="0" hidden="1" customWidth="1"/>
    <col min="13151" max="13151" width="9.88671875" customWidth="1"/>
    <col min="13152" max="13152" width="10.33203125" customWidth="1"/>
    <col min="13153" max="13153" width="11" customWidth="1"/>
    <col min="13313" max="13313" width="23.5546875" customWidth="1"/>
    <col min="13314" max="13396" width="0" hidden="1" customWidth="1"/>
    <col min="13407" max="13407" width="9.88671875" customWidth="1"/>
    <col min="13408" max="13408" width="10.33203125" customWidth="1"/>
    <col min="13409" max="13409" width="11" customWidth="1"/>
    <col min="13569" max="13569" width="23.5546875" customWidth="1"/>
    <col min="13570" max="13652" width="0" hidden="1" customWidth="1"/>
    <col min="13663" max="13663" width="9.88671875" customWidth="1"/>
    <col min="13664" max="13664" width="10.33203125" customWidth="1"/>
    <col min="13665" max="13665" width="11" customWidth="1"/>
    <col min="13825" max="13825" width="23.5546875" customWidth="1"/>
    <col min="13826" max="13908" width="0" hidden="1" customWidth="1"/>
    <col min="13919" max="13919" width="9.88671875" customWidth="1"/>
    <col min="13920" max="13920" width="10.33203125" customWidth="1"/>
    <col min="13921" max="13921" width="11" customWidth="1"/>
    <col min="14081" max="14081" width="23.5546875" customWidth="1"/>
    <col min="14082" max="14164" width="0" hidden="1" customWidth="1"/>
    <col min="14175" max="14175" width="9.88671875" customWidth="1"/>
    <col min="14176" max="14176" width="10.33203125" customWidth="1"/>
    <col min="14177" max="14177" width="11" customWidth="1"/>
    <col min="14337" max="14337" width="23.5546875" customWidth="1"/>
    <col min="14338" max="14420" width="0" hidden="1" customWidth="1"/>
    <col min="14431" max="14431" width="9.88671875" customWidth="1"/>
    <col min="14432" max="14432" width="10.33203125" customWidth="1"/>
    <col min="14433" max="14433" width="11" customWidth="1"/>
    <col min="14593" max="14593" width="23.5546875" customWidth="1"/>
    <col min="14594" max="14676" width="0" hidden="1" customWidth="1"/>
    <col min="14687" max="14687" width="9.88671875" customWidth="1"/>
    <col min="14688" max="14688" width="10.33203125" customWidth="1"/>
    <col min="14689" max="14689" width="11" customWidth="1"/>
    <col min="14849" max="14849" width="23.5546875" customWidth="1"/>
    <col min="14850" max="14932" width="0" hidden="1" customWidth="1"/>
    <col min="14943" max="14943" width="9.88671875" customWidth="1"/>
    <col min="14944" max="14944" width="10.33203125" customWidth="1"/>
    <col min="14945" max="14945" width="11" customWidth="1"/>
    <col min="15105" max="15105" width="23.5546875" customWidth="1"/>
    <col min="15106" max="15188" width="0" hidden="1" customWidth="1"/>
    <col min="15199" max="15199" width="9.88671875" customWidth="1"/>
    <col min="15200" max="15200" width="10.33203125" customWidth="1"/>
    <col min="15201" max="15201" width="11" customWidth="1"/>
    <col min="15361" max="15361" width="23.5546875" customWidth="1"/>
    <col min="15362" max="15444" width="0" hidden="1" customWidth="1"/>
    <col min="15455" max="15455" width="9.88671875" customWidth="1"/>
    <col min="15456" max="15456" width="10.33203125" customWidth="1"/>
    <col min="15457" max="15457" width="11" customWidth="1"/>
    <col min="15617" max="15617" width="23.5546875" customWidth="1"/>
    <col min="15618" max="15700" width="0" hidden="1" customWidth="1"/>
    <col min="15711" max="15711" width="9.88671875" customWidth="1"/>
    <col min="15712" max="15712" width="10.33203125" customWidth="1"/>
    <col min="15713" max="15713" width="11" customWidth="1"/>
    <col min="15873" max="15873" width="23.5546875" customWidth="1"/>
    <col min="15874" max="15956" width="0" hidden="1" customWidth="1"/>
    <col min="15967" max="15967" width="9.88671875" customWidth="1"/>
    <col min="15968" max="15968" width="10.33203125" customWidth="1"/>
    <col min="15969" max="15969" width="11" customWidth="1"/>
    <col min="16129" max="16129" width="23.5546875" customWidth="1"/>
    <col min="16130" max="16212" width="0" hidden="1" customWidth="1"/>
    <col min="16223" max="16223" width="9.88671875" customWidth="1"/>
    <col min="16224" max="16224" width="10.33203125" customWidth="1"/>
    <col min="16225" max="16225" width="11" customWidth="1"/>
  </cols>
  <sheetData>
    <row r="1" spans="1:97" s="90" customFormat="1">
      <c r="B1" s="90" t="s">
        <v>167</v>
      </c>
      <c r="C1" s="162">
        <v>38961</v>
      </c>
      <c r="D1" s="162">
        <v>38991</v>
      </c>
      <c r="E1" s="162">
        <v>39022</v>
      </c>
      <c r="F1" s="162">
        <v>39052</v>
      </c>
      <c r="G1" s="162">
        <v>39083</v>
      </c>
      <c r="H1" s="162">
        <v>39114</v>
      </c>
      <c r="I1" s="162">
        <v>39142</v>
      </c>
      <c r="J1" s="162">
        <v>39173</v>
      </c>
      <c r="K1" s="162">
        <v>39203</v>
      </c>
      <c r="L1" s="162">
        <v>39234</v>
      </c>
      <c r="M1" s="162">
        <v>39264</v>
      </c>
      <c r="N1" s="162">
        <v>39295</v>
      </c>
      <c r="O1" s="162">
        <v>39326</v>
      </c>
      <c r="P1" s="162">
        <v>39356</v>
      </c>
      <c r="Q1" s="162">
        <v>39387</v>
      </c>
      <c r="R1" s="162">
        <v>39417</v>
      </c>
      <c r="S1" s="162">
        <v>39448</v>
      </c>
      <c r="T1" s="162">
        <v>39479</v>
      </c>
      <c r="U1" s="162">
        <v>39508</v>
      </c>
      <c r="V1" s="162">
        <v>39539</v>
      </c>
      <c r="W1" s="162">
        <v>39569</v>
      </c>
      <c r="X1" s="162">
        <v>39600</v>
      </c>
      <c r="Y1" s="162">
        <v>39630</v>
      </c>
      <c r="Z1" s="162">
        <v>39661</v>
      </c>
      <c r="AA1" s="162">
        <v>39692</v>
      </c>
      <c r="AB1" s="162">
        <v>39722</v>
      </c>
      <c r="AC1" s="162">
        <v>39753</v>
      </c>
      <c r="AD1" s="162">
        <v>39783</v>
      </c>
      <c r="AE1" s="162">
        <v>39814</v>
      </c>
      <c r="AF1" s="162">
        <v>39845</v>
      </c>
      <c r="AG1" s="162">
        <v>39873</v>
      </c>
      <c r="AH1" s="162">
        <v>39904</v>
      </c>
      <c r="AI1" s="162">
        <v>39934</v>
      </c>
      <c r="AJ1" s="162">
        <v>39965</v>
      </c>
      <c r="AK1" s="162">
        <v>39995</v>
      </c>
      <c r="AL1" s="162">
        <v>40026</v>
      </c>
      <c r="AM1" s="162">
        <v>40057</v>
      </c>
      <c r="AN1" s="162">
        <v>40087</v>
      </c>
      <c r="AO1" s="162">
        <v>40118</v>
      </c>
      <c r="AP1" s="162">
        <v>40148</v>
      </c>
      <c r="AQ1" s="162">
        <v>40179</v>
      </c>
      <c r="AR1" s="162">
        <v>40210</v>
      </c>
      <c r="AS1" s="162">
        <v>40238</v>
      </c>
      <c r="AT1" s="162">
        <v>40269</v>
      </c>
      <c r="AU1" s="162">
        <v>40299</v>
      </c>
      <c r="AV1" s="162">
        <v>40330</v>
      </c>
      <c r="AW1" s="162">
        <v>40360</v>
      </c>
      <c r="AX1" s="162">
        <v>40391</v>
      </c>
      <c r="AY1" s="162">
        <v>40422</v>
      </c>
      <c r="AZ1" s="162">
        <v>40452</v>
      </c>
      <c r="BA1" s="162">
        <v>40483</v>
      </c>
      <c r="BB1" s="162">
        <v>40513</v>
      </c>
      <c r="BC1" s="162">
        <v>40544</v>
      </c>
      <c r="BD1" s="162">
        <v>40575</v>
      </c>
      <c r="BE1" s="162">
        <v>40603</v>
      </c>
      <c r="BF1" s="162">
        <v>40634</v>
      </c>
      <c r="BG1" s="162">
        <v>40664</v>
      </c>
      <c r="BH1" s="162">
        <v>40695</v>
      </c>
      <c r="BI1" s="162">
        <v>40725</v>
      </c>
      <c r="BJ1" s="162">
        <v>40756</v>
      </c>
      <c r="BK1" s="162">
        <v>40787</v>
      </c>
      <c r="BL1" s="162">
        <v>40817</v>
      </c>
      <c r="BM1" s="162">
        <v>40848</v>
      </c>
      <c r="BN1" s="163">
        <v>40878</v>
      </c>
      <c r="BO1" s="163">
        <v>40909</v>
      </c>
      <c r="BP1" s="163">
        <v>40940</v>
      </c>
      <c r="BQ1" s="163">
        <v>40969</v>
      </c>
      <c r="BR1" s="163">
        <v>41000</v>
      </c>
      <c r="BS1" s="163">
        <v>41030</v>
      </c>
      <c r="BT1" s="163">
        <v>41061</v>
      </c>
      <c r="BU1" s="163">
        <v>41091</v>
      </c>
      <c r="BV1" s="163">
        <v>41122</v>
      </c>
      <c r="BW1" s="163">
        <v>41153</v>
      </c>
      <c r="BX1" s="163">
        <v>41183</v>
      </c>
      <c r="BY1" s="163">
        <v>41214</v>
      </c>
      <c r="BZ1" s="163">
        <v>41244</v>
      </c>
      <c r="CA1" s="163">
        <v>41275</v>
      </c>
      <c r="CB1" s="163">
        <v>41306</v>
      </c>
      <c r="CC1" s="163">
        <v>41334</v>
      </c>
      <c r="CD1" s="163">
        <v>41365</v>
      </c>
      <c r="CE1" s="163">
        <v>41395</v>
      </c>
      <c r="CF1" s="163">
        <v>41426</v>
      </c>
      <c r="CG1" s="163">
        <v>41456</v>
      </c>
      <c r="CH1" s="163">
        <v>41487</v>
      </c>
      <c r="CI1" s="163">
        <v>41518</v>
      </c>
      <c r="CJ1" s="163">
        <v>41548</v>
      </c>
      <c r="CK1" s="163">
        <v>41579</v>
      </c>
      <c r="CL1" s="163">
        <v>41609</v>
      </c>
      <c r="CM1" s="163">
        <v>41640</v>
      </c>
      <c r="CN1" s="163">
        <v>41671</v>
      </c>
      <c r="CO1" s="163">
        <v>41699</v>
      </c>
      <c r="CP1" s="163">
        <v>41730</v>
      </c>
      <c r="CQ1" s="163">
        <v>41760</v>
      </c>
      <c r="CR1" s="163">
        <v>41791</v>
      </c>
      <c r="CS1" s="163">
        <v>41821</v>
      </c>
    </row>
    <row r="2" spans="1:97" ht="15.6">
      <c r="A2" s="164" t="s">
        <v>153</v>
      </c>
      <c r="B2" s="165">
        <v>66865</v>
      </c>
      <c r="C2" s="165">
        <v>125501</v>
      </c>
      <c r="D2" s="165">
        <v>112354</v>
      </c>
      <c r="E2" s="165">
        <v>101148</v>
      </c>
      <c r="F2" s="165">
        <v>110252</v>
      </c>
      <c r="G2" s="165">
        <v>140525</v>
      </c>
      <c r="H2" s="166">
        <v>124508</v>
      </c>
      <c r="I2" s="166">
        <v>119953</v>
      </c>
      <c r="J2" s="166">
        <v>109672</v>
      </c>
      <c r="K2" s="166">
        <v>114422</v>
      </c>
      <c r="L2" s="166">
        <v>107261</v>
      </c>
      <c r="M2" s="166">
        <v>131787</v>
      </c>
      <c r="N2" s="166">
        <v>105082</v>
      </c>
      <c r="O2" s="166">
        <v>129735</v>
      </c>
      <c r="P2" s="166">
        <v>107881</v>
      </c>
      <c r="Q2" s="166">
        <v>102800</v>
      </c>
      <c r="R2" s="166">
        <v>89347</v>
      </c>
      <c r="S2" s="166">
        <v>121909</v>
      </c>
      <c r="T2" s="166">
        <v>105374</v>
      </c>
      <c r="U2" s="166">
        <v>114200</v>
      </c>
      <c r="V2" s="166">
        <v>132855</v>
      </c>
      <c r="W2" s="166">
        <v>122343</v>
      </c>
      <c r="X2" s="166">
        <v>122230</v>
      </c>
      <c r="Y2" s="166">
        <v>137932</v>
      </c>
      <c r="Z2" s="166">
        <v>136793</v>
      </c>
      <c r="AA2" s="166">
        <v>106523</v>
      </c>
      <c r="AB2" s="167">
        <v>114475</v>
      </c>
      <c r="AC2" s="166">
        <v>113150</v>
      </c>
      <c r="AD2" s="166">
        <v>77702</v>
      </c>
      <c r="AE2" s="166">
        <v>98709</v>
      </c>
      <c r="AF2" s="166">
        <v>152048</v>
      </c>
      <c r="AG2" s="166">
        <v>131289</v>
      </c>
      <c r="AH2" s="166">
        <v>56475</v>
      </c>
      <c r="AI2" s="166">
        <v>141494</v>
      </c>
      <c r="AJ2" s="166">
        <v>138987</v>
      </c>
      <c r="AK2" s="166">
        <v>120440</v>
      </c>
      <c r="AL2" s="167">
        <v>107098</v>
      </c>
      <c r="AM2" s="166">
        <v>101242</v>
      </c>
      <c r="AN2" s="167">
        <v>100691</v>
      </c>
      <c r="AO2" s="166">
        <v>123172</v>
      </c>
      <c r="AP2" s="167">
        <v>82620</v>
      </c>
      <c r="AQ2" s="166">
        <v>110785</v>
      </c>
      <c r="AR2" s="166">
        <v>124194</v>
      </c>
      <c r="AS2" s="166">
        <v>110691</v>
      </c>
      <c r="AT2" s="166">
        <v>127074</v>
      </c>
      <c r="AU2" s="166">
        <v>124520</v>
      </c>
      <c r="AV2" s="168">
        <v>108094</v>
      </c>
      <c r="AW2" s="168">
        <v>117178</v>
      </c>
      <c r="AX2" s="168">
        <v>107794</v>
      </c>
      <c r="AY2" s="168">
        <v>129645</v>
      </c>
      <c r="AZ2" s="168">
        <v>103033</v>
      </c>
      <c r="BA2" s="168">
        <v>97384</v>
      </c>
      <c r="BB2" s="168">
        <v>93456</v>
      </c>
      <c r="BC2" s="168">
        <v>130768</v>
      </c>
      <c r="BD2" s="168">
        <v>139302</v>
      </c>
      <c r="BE2" s="168">
        <v>120111</v>
      </c>
      <c r="BF2" s="168">
        <v>104330</v>
      </c>
      <c r="BG2" s="168">
        <v>109018</v>
      </c>
      <c r="BH2" s="168">
        <v>126186</v>
      </c>
      <c r="BI2" s="169">
        <v>150657</v>
      </c>
      <c r="BJ2" s="169">
        <v>91100</v>
      </c>
      <c r="BK2" s="169">
        <v>133134</v>
      </c>
      <c r="BL2" s="169">
        <v>129624</v>
      </c>
      <c r="BM2" s="169">
        <v>115984</v>
      </c>
      <c r="BN2" s="169">
        <v>97768</v>
      </c>
      <c r="BO2" s="170">
        <v>127482</v>
      </c>
      <c r="BP2" s="169">
        <v>126819</v>
      </c>
      <c r="BQ2" s="169">
        <v>108227</v>
      </c>
      <c r="BR2" s="169">
        <v>90475</v>
      </c>
      <c r="BS2" s="169">
        <v>115311</v>
      </c>
      <c r="BT2" s="169">
        <v>129059</v>
      </c>
      <c r="BU2" s="169">
        <v>128184</v>
      </c>
      <c r="BV2" s="169">
        <v>116563</v>
      </c>
      <c r="BW2" s="169">
        <v>129596</v>
      </c>
      <c r="BX2" s="169">
        <v>98911</v>
      </c>
      <c r="BY2" s="169">
        <v>97250</v>
      </c>
      <c r="BZ2" s="169">
        <v>99129</v>
      </c>
      <c r="CA2" s="169">
        <v>131477</v>
      </c>
      <c r="CB2" s="169">
        <v>133089</v>
      </c>
      <c r="CC2" s="169">
        <v>113541</v>
      </c>
      <c r="CD2" s="169">
        <v>133836</v>
      </c>
      <c r="CE2" s="169">
        <v>85734</v>
      </c>
      <c r="CF2" s="169">
        <v>130995</v>
      </c>
      <c r="CG2" s="169">
        <v>124862</v>
      </c>
      <c r="CH2" s="169">
        <v>108156</v>
      </c>
      <c r="CI2" s="169">
        <v>109009</v>
      </c>
      <c r="CJ2" s="169">
        <v>94332</v>
      </c>
      <c r="CK2" s="169">
        <v>94615</v>
      </c>
      <c r="CL2" s="169">
        <v>90778</v>
      </c>
      <c r="CM2" s="169">
        <v>138969</v>
      </c>
      <c r="CN2" s="169">
        <v>139675</v>
      </c>
      <c r="CO2" s="169">
        <v>140558</v>
      </c>
      <c r="CP2" s="169">
        <v>119252</v>
      </c>
      <c r="CQ2" s="171">
        <v>104372</v>
      </c>
      <c r="CR2" s="172">
        <v>105133</v>
      </c>
      <c r="CS2" s="172">
        <v>107450</v>
      </c>
    </row>
    <row r="3" spans="1:97" ht="15.6">
      <c r="A3" s="164" t="s">
        <v>155</v>
      </c>
      <c r="B3" s="165">
        <v>97732</v>
      </c>
      <c r="C3" s="165">
        <v>29857</v>
      </c>
      <c r="D3" s="165">
        <v>40884</v>
      </c>
      <c r="E3" s="165">
        <v>38186</v>
      </c>
      <c r="F3" s="165">
        <v>29654</v>
      </c>
      <c r="G3" s="165">
        <v>19475</v>
      </c>
      <c r="H3" s="166">
        <v>28745</v>
      </c>
      <c r="I3" s="166">
        <v>30999</v>
      </c>
      <c r="J3" s="166">
        <v>21751</v>
      </c>
      <c r="K3" s="166">
        <v>31811</v>
      </c>
      <c r="L3" s="166">
        <v>28297</v>
      </c>
      <c r="M3" s="166">
        <v>27262</v>
      </c>
      <c r="N3" s="166">
        <v>26496</v>
      </c>
      <c r="O3" s="166">
        <v>32895</v>
      </c>
      <c r="P3" s="166">
        <v>46257</v>
      </c>
      <c r="Q3" s="166">
        <v>27969</v>
      </c>
      <c r="R3" s="166">
        <v>23805</v>
      </c>
      <c r="S3" s="166">
        <v>19166</v>
      </c>
      <c r="T3" s="166">
        <v>34609</v>
      </c>
      <c r="U3" s="166">
        <v>29274</v>
      </c>
      <c r="V3" s="166">
        <v>22669</v>
      </c>
      <c r="W3" s="166">
        <v>29176</v>
      </c>
      <c r="X3" s="166">
        <v>22407</v>
      </c>
      <c r="Y3" s="166">
        <v>33344</v>
      </c>
      <c r="Z3" s="166">
        <v>43347</v>
      </c>
      <c r="AA3" s="166">
        <v>26372</v>
      </c>
      <c r="AB3" s="167">
        <v>27207</v>
      </c>
      <c r="AC3" s="166">
        <v>41750</v>
      </c>
      <c r="AD3" s="166">
        <v>34733</v>
      </c>
      <c r="AE3" s="166">
        <v>18820</v>
      </c>
      <c r="AF3" s="166">
        <v>28667</v>
      </c>
      <c r="AG3" s="166">
        <v>36571</v>
      </c>
      <c r="AH3" s="166">
        <v>26507</v>
      </c>
      <c r="AI3" s="166">
        <v>20969</v>
      </c>
      <c r="AJ3" s="166">
        <v>25832</v>
      </c>
      <c r="AK3" s="166">
        <v>42542</v>
      </c>
      <c r="AL3" s="167">
        <v>19731</v>
      </c>
      <c r="AM3" s="166">
        <v>18947</v>
      </c>
      <c r="AN3" s="167">
        <v>37547</v>
      </c>
      <c r="AO3" s="166">
        <v>19783</v>
      </c>
      <c r="AP3" s="167">
        <v>52182</v>
      </c>
      <c r="AQ3" s="166">
        <v>12155</v>
      </c>
      <c r="AR3" s="166">
        <v>32624</v>
      </c>
      <c r="AS3" s="166">
        <v>29669</v>
      </c>
      <c r="AT3" s="166">
        <v>25126</v>
      </c>
      <c r="AU3" s="166">
        <v>38604</v>
      </c>
      <c r="AV3" s="168">
        <v>27634</v>
      </c>
      <c r="AW3" s="168">
        <v>22900</v>
      </c>
      <c r="AX3" s="168">
        <v>27942</v>
      </c>
      <c r="AY3" s="168">
        <v>29354</v>
      </c>
      <c r="AZ3" s="168">
        <v>36922</v>
      </c>
      <c r="BA3" s="168">
        <v>24215</v>
      </c>
      <c r="BB3" s="168">
        <v>32120</v>
      </c>
      <c r="BC3" s="168">
        <v>21161</v>
      </c>
      <c r="BD3" s="168">
        <v>23290</v>
      </c>
      <c r="BE3" s="168">
        <v>36013</v>
      </c>
      <c r="BF3" s="168">
        <v>17557</v>
      </c>
      <c r="BG3" s="168">
        <v>28930</v>
      </c>
      <c r="BH3" s="168">
        <v>22193</v>
      </c>
      <c r="BI3" s="169">
        <v>34734</v>
      </c>
      <c r="BJ3" s="169">
        <v>32990</v>
      </c>
      <c r="BK3" s="169">
        <v>21576</v>
      </c>
      <c r="BL3" s="169">
        <v>35361</v>
      </c>
      <c r="BM3" s="169">
        <v>40028</v>
      </c>
      <c r="BN3" s="169">
        <v>24346</v>
      </c>
      <c r="BO3" s="170">
        <v>19666</v>
      </c>
      <c r="BP3" s="169">
        <v>24901</v>
      </c>
      <c r="BQ3" s="169">
        <v>32695</v>
      </c>
      <c r="BR3" s="169">
        <v>33671</v>
      </c>
      <c r="BS3" s="169">
        <v>20229</v>
      </c>
      <c r="BT3" s="169">
        <v>31252</v>
      </c>
      <c r="BU3" s="169">
        <v>25227</v>
      </c>
      <c r="BV3" s="169">
        <v>31922</v>
      </c>
      <c r="BW3" s="169">
        <v>38794</v>
      </c>
      <c r="BX3" s="169">
        <v>31467</v>
      </c>
      <c r="BY3" s="169">
        <v>35770</v>
      </c>
      <c r="BZ3" s="169">
        <v>18614</v>
      </c>
      <c r="CA3" s="169">
        <v>17500</v>
      </c>
      <c r="CB3" s="169">
        <v>29155</v>
      </c>
      <c r="CC3" s="169">
        <v>40632</v>
      </c>
      <c r="CD3" s="169">
        <v>24958</v>
      </c>
      <c r="CE3" s="169">
        <v>26992</v>
      </c>
      <c r="CF3" s="169">
        <v>21018</v>
      </c>
      <c r="CG3" s="169">
        <v>20991</v>
      </c>
      <c r="CH3" s="169">
        <v>23868</v>
      </c>
      <c r="CI3" s="169">
        <v>26710</v>
      </c>
      <c r="CJ3" s="169">
        <v>24518</v>
      </c>
      <c r="CK3" s="169">
        <v>25625</v>
      </c>
      <c r="CL3" s="169">
        <v>27147</v>
      </c>
      <c r="CM3" s="169">
        <v>28490</v>
      </c>
      <c r="CN3" s="169">
        <v>41498</v>
      </c>
      <c r="CO3" s="169">
        <v>29581</v>
      </c>
      <c r="CP3" s="169">
        <v>24229</v>
      </c>
      <c r="CQ3" s="171">
        <v>35519</v>
      </c>
      <c r="CR3" s="172">
        <v>26396</v>
      </c>
      <c r="CS3" s="172">
        <v>31403</v>
      </c>
    </row>
    <row r="4" spans="1:97" ht="15.6">
      <c r="A4" s="164" t="s">
        <v>157</v>
      </c>
      <c r="B4" s="165">
        <v>19832</v>
      </c>
      <c r="C4" s="165">
        <v>15642</v>
      </c>
      <c r="D4" s="165">
        <v>8798</v>
      </c>
      <c r="E4" s="165">
        <v>24386</v>
      </c>
      <c r="F4" s="165">
        <v>11513</v>
      </c>
      <c r="G4" s="165">
        <v>15876</v>
      </c>
      <c r="H4" s="166">
        <v>8871</v>
      </c>
      <c r="I4" s="166">
        <v>6780</v>
      </c>
      <c r="J4" s="166">
        <v>11335</v>
      </c>
      <c r="K4" s="166">
        <v>10585</v>
      </c>
      <c r="L4" s="166">
        <v>14030</v>
      </c>
      <c r="M4" s="166">
        <v>9865</v>
      </c>
      <c r="N4" s="166">
        <v>11177</v>
      </c>
      <c r="O4" s="166">
        <v>14037</v>
      </c>
      <c r="P4" s="166">
        <v>14257</v>
      </c>
      <c r="Q4" s="166">
        <v>11984</v>
      </c>
      <c r="R4" s="166">
        <v>14297</v>
      </c>
      <c r="S4" s="166">
        <v>9445</v>
      </c>
      <c r="T4" s="166">
        <v>8641</v>
      </c>
      <c r="U4" s="166">
        <v>18133</v>
      </c>
      <c r="V4" s="166">
        <v>8290</v>
      </c>
      <c r="W4" s="166">
        <v>12198</v>
      </c>
      <c r="X4" s="166">
        <v>14218</v>
      </c>
      <c r="Y4" s="166">
        <v>14223</v>
      </c>
      <c r="Z4" s="166">
        <v>13683</v>
      </c>
      <c r="AA4" s="166">
        <v>12260</v>
      </c>
      <c r="AB4" s="167">
        <v>16866</v>
      </c>
      <c r="AC4" s="166">
        <v>10355</v>
      </c>
      <c r="AD4" s="166">
        <v>13315</v>
      </c>
      <c r="AE4" s="166">
        <v>11070</v>
      </c>
      <c r="AF4" s="166">
        <v>6393</v>
      </c>
      <c r="AG4" s="166">
        <v>9993</v>
      </c>
      <c r="AH4" s="166">
        <v>14081</v>
      </c>
      <c r="AI4" s="166">
        <v>12355</v>
      </c>
      <c r="AJ4" s="166">
        <v>15527</v>
      </c>
      <c r="AK4" s="166">
        <v>12850</v>
      </c>
      <c r="AL4" s="167">
        <v>12818</v>
      </c>
      <c r="AM4" s="166">
        <v>8858</v>
      </c>
      <c r="AN4" s="167">
        <v>10015</v>
      </c>
      <c r="AO4" s="166">
        <v>19294</v>
      </c>
      <c r="AP4" s="167">
        <v>15274</v>
      </c>
      <c r="AQ4" s="166">
        <v>19762</v>
      </c>
      <c r="AR4" s="166">
        <v>8445</v>
      </c>
      <c r="AS4" s="166">
        <v>22723</v>
      </c>
      <c r="AT4" s="166">
        <v>11968</v>
      </c>
      <c r="AU4" s="166">
        <v>15186</v>
      </c>
      <c r="AV4" s="168">
        <v>23760</v>
      </c>
      <c r="AW4" s="168">
        <v>13739</v>
      </c>
      <c r="AX4" s="168">
        <v>10095</v>
      </c>
      <c r="AY4" s="168">
        <v>11150</v>
      </c>
      <c r="AZ4" s="168">
        <v>16511</v>
      </c>
      <c r="BA4" s="168">
        <v>10530</v>
      </c>
      <c r="BB4" s="168">
        <v>13030</v>
      </c>
      <c r="BC4" s="168">
        <v>12865</v>
      </c>
      <c r="BD4" s="168">
        <v>4705</v>
      </c>
      <c r="BE4" s="168">
        <v>13296</v>
      </c>
      <c r="BF4" s="168">
        <v>13905</v>
      </c>
      <c r="BG4" s="168">
        <v>10748</v>
      </c>
      <c r="BH4" s="168">
        <v>12007</v>
      </c>
      <c r="BI4" s="169">
        <v>10110</v>
      </c>
      <c r="BJ4" s="169">
        <v>10325</v>
      </c>
      <c r="BK4" s="169">
        <v>15755</v>
      </c>
      <c r="BL4" s="169">
        <v>10550</v>
      </c>
      <c r="BM4" s="169">
        <v>15107</v>
      </c>
      <c r="BN4" s="169">
        <v>10910</v>
      </c>
      <c r="BO4" s="170">
        <v>11050</v>
      </c>
      <c r="BP4" s="169">
        <v>7970</v>
      </c>
      <c r="BQ4" s="169">
        <v>10210</v>
      </c>
      <c r="BR4" s="169">
        <v>11387</v>
      </c>
      <c r="BS4" s="169">
        <v>15740</v>
      </c>
      <c r="BT4" s="169">
        <v>9060</v>
      </c>
      <c r="BU4" s="169">
        <v>9010</v>
      </c>
      <c r="BV4" s="169">
        <v>11822</v>
      </c>
      <c r="BW4" s="169">
        <v>6597</v>
      </c>
      <c r="BX4" s="169">
        <v>16260</v>
      </c>
      <c r="BY4" s="169">
        <v>8435</v>
      </c>
      <c r="BZ4" s="169">
        <v>12135</v>
      </c>
      <c r="CA4" s="169">
        <v>8955</v>
      </c>
      <c r="CB4" s="169">
        <v>4965</v>
      </c>
      <c r="CC4" s="169">
        <v>12050</v>
      </c>
      <c r="CD4" s="169">
        <v>10962</v>
      </c>
      <c r="CE4" s="169">
        <v>10580</v>
      </c>
      <c r="CF4" s="169">
        <v>10240</v>
      </c>
      <c r="CG4" s="169">
        <v>10458</v>
      </c>
      <c r="CH4" s="169">
        <v>9667</v>
      </c>
      <c r="CI4" s="169">
        <v>12642</v>
      </c>
      <c r="CJ4" s="169">
        <v>12890</v>
      </c>
      <c r="CK4" s="169">
        <v>11765</v>
      </c>
      <c r="CL4" s="169">
        <v>10338</v>
      </c>
      <c r="CM4" s="169">
        <v>13746</v>
      </c>
      <c r="CN4" s="169">
        <v>9325</v>
      </c>
      <c r="CO4" s="169">
        <v>13460</v>
      </c>
      <c r="CP4" s="169">
        <v>14040</v>
      </c>
      <c r="CQ4" s="171">
        <v>13481</v>
      </c>
      <c r="CR4" s="172">
        <v>13202</v>
      </c>
      <c r="CS4" s="172">
        <v>14062</v>
      </c>
    </row>
    <row r="5" spans="1:97" ht="15.6">
      <c r="A5" s="164" t="s">
        <v>159</v>
      </c>
      <c r="B5" s="165">
        <v>5214</v>
      </c>
      <c r="C5" s="165">
        <v>4730</v>
      </c>
      <c r="D5" s="165">
        <v>8534</v>
      </c>
      <c r="E5" s="165">
        <v>5910</v>
      </c>
      <c r="F5" s="165">
        <v>14810</v>
      </c>
      <c r="G5" s="165">
        <v>5825</v>
      </c>
      <c r="H5" s="166">
        <v>12361</v>
      </c>
      <c r="I5" s="166">
        <v>10218</v>
      </c>
      <c r="J5" s="166">
        <v>6840</v>
      </c>
      <c r="K5" s="166">
        <v>7625</v>
      </c>
      <c r="L5" s="166">
        <v>9765</v>
      </c>
      <c r="M5" s="166">
        <v>8470</v>
      </c>
      <c r="N5" s="166">
        <v>11260</v>
      </c>
      <c r="O5" s="166">
        <v>8635</v>
      </c>
      <c r="P5" s="166">
        <v>7047</v>
      </c>
      <c r="Q5" s="166">
        <v>7275</v>
      </c>
      <c r="R5" s="166">
        <v>8680</v>
      </c>
      <c r="S5" s="166">
        <v>8435</v>
      </c>
      <c r="T5" s="166">
        <v>3595</v>
      </c>
      <c r="U5" s="166">
        <v>5911</v>
      </c>
      <c r="V5" s="166">
        <v>6830</v>
      </c>
      <c r="W5" s="166">
        <v>4140</v>
      </c>
      <c r="X5" s="166">
        <v>6898</v>
      </c>
      <c r="Y5" s="166">
        <v>7263</v>
      </c>
      <c r="Z5" s="166">
        <v>6545</v>
      </c>
      <c r="AA5" s="166">
        <v>7250</v>
      </c>
      <c r="AB5" s="167">
        <v>6700</v>
      </c>
      <c r="AC5" s="166">
        <v>7190</v>
      </c>
      <c r="AD5" s="166">
        <v>6185</v>
      </c>
      <c r="AE5" s="166">
        <v>6325</v>
      </c>
      <c r="AF5" s="166">
        <v>5965</v>
      </c>
      <c r="AG5" s="166">
        <v>4543</v>
      </c>
      <c r="AH5" s="166">
        <v>7723</v>
      </c>
      <c r="AI5" s="166">
        <v>7338</v>
      </c>
      <c r="AJ5" s="166">
        <v>6295</v>
      </c>
      <c r="AK5" s="166">
        <v>10530</v>
      </c>
      <c r="AL5" s="167">
        <v>8413</v>
      </c>
      <c r="AM5" s="166">
        <v>6842</v>
      </c>
      <c r="AN5" s="167">
        <v>3870</v>
      </c>
      <c r="AO5" s="166">
        <v>6795</v>
      </c>
      <c r="AP5" s="167">
        <v>12075</v>
      </c>
      <c r="AQ5" s="166">
        <v>14645</v>
      </c>
      <c r="AR5" s="166">
        <v>19332</v>
      </c>
      <c r="AS5" s="166">
        <v>8315</v>
      </c>
      <c r="AT5" s="166">
        <v>16038</v>
      </c>
      <c r="AU5" s="166">
        <v>8290</v>
      </c>
      <c r="AV5" s="168">
        <v>12105</v>
      </c>
      <c r="AW5" s="168">
        <v>5330</v>
      </c>
      <c r="AX5" s="168">
        <v>8494</v>
      </c>
      <c r="AY5" s="168">
        <v>5564</v>
      </c>
      <c r="AZ5" s="168">
        <v>4645</v>
      </c>
      <c r="BA5" s="168">
        <v>9781</v>
      </c>
      <c r="BB5" s="168">
        <v>3995</v>
      </c>
      <c r="BC5" s="168">
        <v>5515</v>
      </c>
      <c r="BD5" s="168">
        <v>5250</v>
      </c>
      <c r="BE5" s="168">
        <v>3275</v>
      </c>
      <c r="BF5" s="168">
        <v>4890</v>
      </c>
      <c r="BG5" s="168">
        <v>6585</v>
      </c>
      <c r="BH5" s="168">
        <v>5402</v>
      </c>
      <c r="BI5" s="169">
        <v>6127</v>
      </c>
      <c r="BJ5" s="169">
        <v>6530</v>
      </c>
      <c r="BK5" s="169">
        <v>7275</v>
      </c>
      <c r="BL5" s="169">
        <v>9645</v>
      </c>
      <c r="BM5" s="169">
        <v>4595</v>
      </c>
      <c r="BN5" s="169">
        <v>4897</v>
      </c>
      <c r="BO5" s="170">
        <v>5315</v>
      </c>
      <c r="BP5" s="169">
        <v>3630</v>
      </c>
      <c r="BQ5" s="169">
        <v>2100</v>
      </c>
      <c r="BR5" s="169">
        <v>5875</v>
      </c>
      <c r="BS5" s="169">
        <v>7590</v>
      </c>
      <c r="BT5" s="169">
        <v>6375</v>
      </c>
      <c r="BU5" s="169">
        <v>4020</v>
      </c>
      <c r="BV5" s="169">
        <v>4720</v>
      </c>
      <c r="BW5" s="169">
        <v>5465</v>
      </c>
      <c r="BX5" s="169">
        <v>6014</v>
      </c>
      <c r="BY5" s="169">
        <v>7572</v>
      </c>
      <c r="BZ5" s="169">
        <v>10373</v>
      </c>
      <c r="CA5" s="169">
        <v>8614</v>
      </c>
      <c r="CB5" s="169">
        <v>6609</v>
      </c>
      <c r="CC5" s="169">
        <v>3545</v>
      </c>
      <c r="CD5" s="169">
        <v>5350</v>
      </c>
      <c r="CE5" s="169">
        <v>5030</v>
      </c>
      <c r="CF5" s="169">
        <v>7075</v>
      </c>
      <c r="CG5" s="169">
        <v>4760</v>
      </c>
      <c r="CH5" s="169">
        <v>6788</v>
      </c>
      <c r="CI5" s="169">
        <v>6717</v>
      </c>
      <c r="CJ5" s="169">
        <v>9877</v>
      </c>
      <c r="CK5" s="169">
        <v>9040</v>
      </c>
      <c r="CL5" s="169">
        <v>6720</v>
      </c>
      <c r="CM5" s="169">
        <v>5254</v>
      </c>
      <c r="CN5" s="169">
        <v>6451</v>
      </c>
      <c r="CO5" s="169">
        <v>7200</v>
      </c>
      <c r="CP5" s="169">
        <v>6780</v>
      </c>
      <c r="CQ5" s="171">
        <v>9543</v>
      </c>
      <c r="CR5" s="172">
        <v>5787</v>
      </c>
      <c r="CS5" s="172">
        <v>6107</v>
      </c>
    </row>
    <row r="6" spans="1:97" ht="15.6">
      <c r="A6" s="164" t="s">
        <v>161</v>
      </c>
      <c r="B6" s="165">
        <v>41119</v>
      </c>
      <c r="C6" s="165">
        <v>38271</v>
      </c>
      <c r="D6" s="165">
        <v>40321</v>
      </c>
      <c r="E6" s="165">
        <v>38401</v>
      </c>
      <c r="F6" s="165">
        <v>40961</v>
      </c>
      <c r="G6" s="165">
        <v>51026</v>
      </c>
      <c r="H6" s="166">
        <v>52661</v>
      </c>
      <c r="I6" s="166">
        <v>46984</v>
      </c>
      <c r="J6" s="166">
        <v>48054</v>
      </c>
      <c r="K6" s="166">
        <v>48469</v>
      </c>
      <c r="L6" s="166">
        <v>52999</v>
      </c>
      <c r="M6" s="166">
        <v>53239</v>
      </c>
      <c r="N6" s="166">
        <v>56184</v>
      </c>
      <c r="O6" s="166">
        <v>55224</v>
      </c>
      <c r="P6" s="166">
        <v>53991</v>
      </c>
      <c r="Q6" s="166">
        <v>57271</v>
      </c>
      <c r="R6" s="166">
        <v>61561</v>
      </c>
      <c r="S6" s="166">
        <v>64096</v>
      </c>
      <c r="T6" s="166">
        <v>60931</v>
      </c>
      <c r="U6" s="166">
        <v>57676</v>
      </c>
      <c r="V6" s="166">
        <v>56937</v>
      </c>
      <c r="W6" s="166">
        <v>59611</v>
      </c>
      <c r="X6" s="166">
        <v>57176</v>
      </c>
      <c r="Y6" s="166">
        <v>57269</v>
      </c>
      <c r="Z6" s="166">
        <v>60297</v>
      </c>
      <c r="AA6" s="166">
        <v>60522</v>
      </c>
      <c r="AB6" s="167">
        <v>56999</v>
      </c>
      <c r="AC6" s="166">
        <v>58591</v>
      </c>
      <c r="AD6" s="166">
        <v>58911</v>
      </c>
      <c r="AE6" s="166">
        <v>59431</v>
      </c>
      <c r="AF6" s="166">
        <v>60336</v>
      </c>
      <c r="AG6" s="166">
        <v>59216</v>
      </c>
      <c r="AH6" s="166">
        <v>58084</v>
      </c>
      <c r="AI6" s="166">
        <v>62792</v>
      </c>
      <c r="AJ6" s="166">
        <v>64062</v>
      </c>
      <c r="AK6" s="166">
        <v>65876</v>
      </c>
      <c r="AL6" s="167">
        <v>67841</v>
      </c>
      <c r="AM6" s="166">
        <v>69250</v>
      </c>
      <c r="AN6" s="167">
        <v>69970</v>
      </c>
      <c r="AO6" s="166">
        <v>70010</v>
      </c>
      <c r="AP6" s="167">
        <v>74545</v>
      </c>
      <c r="AQ6" s="166">
        <v>76750</v>
      </c>
      <c r="AR6" s="166">
        <v>79471</v>
      </c>
      <c r="AS6" s="166">
        <v>81558</v>
      </c>
      <c r="AT6" s="166">
        <v>81168</v>
      </c>
      <c r="AU6" s="166">
        <v>86596</v>
      </c>
      <c r="AV6" s="168">
        <v>89111</v>
      </c>
      <c r="AW6" s="168">
        <v>93226</v>
      </c>
      <c r="AX6" s="168">
        <v>91683</v>
      </c>
      <c r="AY6" s="168">
        <v>95823</v>
      </c>
      <c r="AZ6" s="168">
        <v>94243</v>
      </c>
      <c r="BA6" s="168">
        <v>89248</v>
      </c>
      <c r="BB6" s="168">
        <v>85699</v>
      </c>
      <c r="BC6" s="168">
        <v>84248</v>
      </c>
      <c r="BD6" s="168">
        <v>83222</v>
      </c>
      <c r="BE6" s="168">
        <v>80682</v>
      </c>
      <c r="BF6" s="168">
        <v>77087</v>
      </c>
      <c r="BG6" s="168">
        <v>75967</v>
      </c>
      <c r="BH6" s="168">
        <v>78582</v>
      </c>
      <c r="BI6" s="169">
        <v>45378</v>
      </c>
      <c r="BJ6" s="169">
        <v>47033</v>
      </c>
      <c r="BK6" s="169">
        <v>49481</v>
      </c>
      <c r="BL6" s="169">
        <v>46896</v>
      </c>
      <c r="BM6" s="169">
        <v>50791</v>
      </c>
      <c r="BN6" s="169">
        <v>52751</v>
      </c>
      <c r="BO6" s="170">
        <v>49511</v>
      </c>
      <c r="BP6" s="169">
        <v>50396</v>
      </c>
      <c r="BQ6" s="169">
        <v>48310</v>
      </c>
      <c r="BR6" s="169">
        <v>47135</v>
      </c>
      <c r="BS6" s="169">
        <v>50065</v>
      </c>
      <c r="BT6" s="169">
        <v>56627</v>
      </c>
      <c r="BU6" s="169">
        <v>44525</v>
      </c>
      <c r="BV6" s="169">
        <v>46710</v>
      </c>
      <c r="BW6" s="169">
        <v>47835</v>
      </c>
      <c r="BX6" s="169">
        <v>51550</v>
      </c>
      <c r="BY6" s="169">
        <v>51447</v>
      </c>
      <c r="BZ6" s="169">
        <v>55729</v>
      </c>
      <c r="CA6" s="169">
        <v>52429</v>
      </c>
      <c r="CB6" s="169">
        <v>49179</v>
      </c>
      <c r="CC6" s="169">
        <v>48144</v>
      </c>
      <c r="CD6" s="169">
        <v>41569</v>
      </c>
      <c r="CE6" s="169">
        <v>42244</v>
      </c>
      <c r="CF6" s="169">
        <v>44154</v>
      </c>
      <c r="CG6" s="169">
        <v>46019</v>
      </c>
      <c r="CH6" s="169">
        <v>47939</v>
      </c>
      <c r="CI6" s="169">
        <v>50372</v>
      </c>
      <c r="CJ6" s="169">
        <v>52255</v>
      </c>
      <c r="CK6" s="169">
        <v>58127</v>
      </c>
      <c r="CL6" s="169">
        <v>59872</v>
      </c>
      <c r="CM6" s="169">
        <v>59242</v>
      </c>
      <c r="CN6" s="169">
        <v>58406</v>
      </c>
      <c r="CO6" s="169">
        <v>57427</v>
      </c>
      <c r="CP6" s="169">
        <v>46407</v>
      </c>
      <c r="CQ6" s="171">
        <v>50792</v>
      </c>
      <c r="CR6" s="172">
        <v>48082</v>
      </c>
      <c r="CS6" s="172">
        <v>46756</v>
      </c>
    </row>
    <row r="7" spans="1:97" ht="15.6">
      <c r="A7" s="173" t="s">
        <v>162</v>
      </c>
      <c r="B7" s="165">
        <v>163897</v>
      </c>
      <c r="C7" s="165">
        <v>88500</v>
      </c>
      <c r="D7" s="165">
        <v>98537</v>
      </c>
      <c r="E7" s="165">
        <f>SUM(E3:E6)</f>
        <v>106883</v>
      </c>
      <c r="F7" s="165">
        <f>SUM(F3:F6)</f>
        <v>96938</v>
      </c>
      <c r="G7" s="165">
        <v>92202</v>
      </c>
      <c r="H7" s="166">
        <f t="shared" ref="H7:BS7" si="0">SUM(H3:H6)</f>
        <v>102638</v>
      </c>
      <c r="I7" s="166">
        <f t="shared" si="0"/>
        <v>94981</v>
      </c>
      <c r="J7" s="166">
        <f t="shared" si="0"/>
        <v>87980</v>
      </c>
      <c r="K7" s="166">
        <f t="shared" si="0"/>
        <v>98490</v>
      </c>
      <c r="L7" s="166">
        <f t="shared" si="0"/>
        <v>105091</v>
      </c>
      <c r="M7" s="166">
        <f t="shared" si="0"/>
        <v>98836</v>
      </c>
      <c r="N7" s="166">
        <f t="shared" si="0"/>
        <v>105117</v>
      </c>
      <c r="O7" s="166">
        <f t="shared" si="0"/>
        <v>110791</v>
      </c>
      <c r="P7" s="166">
        <f t="shared" si="0"/>
        <v>121552</v>
      </c>
      <c r="Q7" s="166">
        <f t="shared" si="0"/>
        <v>104499</v>
      </c>
      <c r="R7" s="166">
        <f t="shared" si="0"/>
        <v>108343</v>
      </c>
      <c r="S7" s="166">
        <f t="shared" si="0"/>
        <v>101142</v>
      </c>
      <c r="T7" s="166">
        <f t="shared" si="0"/>
        <v>107776</v>
      </c>
      <c r="U7" s="166">
        <f t="shared" si="0"/>
        <v>110994</v>
      </c>
      <c r="V7" s="166">
        <f t="shared" si="0"/>
        <v>94726</v>
      </c>
      <c r="W7" s="166">
        <f t="shared" si="0"/>
        <v>105125</v>
      </c>
      <c r="X7" s="166">
        <f t="shared" si="0"/>
        <v>100699</v>
      </c>
      <c r="Y7" s="166">
        <f t="shared" si="0"/>
        <v>112099</v>
      </c>
      <c r="Z7" s="166">
        <f t="shared" si="0"/>
        <v>123872</v>
      </c>
      <c r="AA7" s="166">
        <f t="shared" si="0"/>
        <v>106404</v>
      </c>
      <c r="AB7" s="167">
        <f t="shared" si="0"/>
        <v>107772</v>
      </c>
      <c r="AC7" s="167">
        <f t="shared" si="0"/>
        <v>117886</v>
      </c>
      <c r="AD7" s="167">
        <f t="shared" si="0"/>
        <v>113144</v>
      </c>
      <c r="AE7" s="167">
        <f t="shared" si="0"/>
        <v>95646</v>
      </c>
      <c r="AF7" s="166">
        <f t="shared" si="0"/>
        <v>101361</v>
      </c>
      <c r="AG7" s="166">
        <f t="shared" si="0"/>
        <v>110323</v>
      </c>
      <c r="AH7" s="166">
        <f t="shared" si="0"/>
        <v>106395</v>
      </c>
      <c r="AI7" s="166">
        <f t="shared" si="0"/>
        <v>103454</v>
      </c>
      <c r="AJ7" s="166">
        <f t="shared" si="0"/>
        <v>111716</v>
      </c>
      <c r="AK7" s="166">
        <f t="shared" si="0"/>
        <v>131798</v>
      </c>
      <c r="AL7" s="166">
        <f t="shared" si="0"/>
        <v>108803</v>
      </c>
      <c r="AM7" s="166">
        <f t="shared" si="0"/>
        <v>103897</v>
      </c>
      <c r="AN7" s="166">
        <f t="shared" si="0"/>
        <v>121402</v>
      </c>
      <c r="AO7" s="166">
        <f t="shared" si="0"/>
        <v>115882</v>
      </c>
      <c r="AP7" s="166">
        <f t="shared" si="0"/>
        <v>154076</v>
      </c>
      <c r="AQ7" s="166">
        <f t="shared" si="0"/>
        <v>123312</v>
      </c>
      <c r="AR7" s="166">
        <f t="shared" si="0"/>
        <v>139872</v>
      </c>
      <c r="AS7" s="166">
        <f t="shared" si="0"/>
        <v>142265</v>
      </c>
      <c r="AT7" s="166">
        <f t="shared" si="0"/>
        <v>134300</v>
      </c>
      <c r="AU7" s="166">
        <f t="shared" si="0"/>
        <v>148676</v>
      </c>
      <c r="AV7" s="168">
        <f t="shared" si="0"/>
        <v>152610</v>
      </c>
      <c r="AW7" s="168">
        <f t="shared" si="0"/>
        <v>135195</v>
      </c>
      <c r="AX7" s="168">
        <f t="shared" si="0"/>
        <v>138214</v>
      </c>
      <c r="AY7" s="168">
        <f t="shared" si="0"/>
        <v>141891</v>
      </c>
      <c r="AZ7" s="168">
        <f t="shared" si="0"/>
        <v>152321</v>
      </c>
      <c r="BA7" s="168">
        <f t="shared" si="0"/>
        <v>133774</v>
      </c>
      <c r="BB7" s="168">
        <f t="shared" si="0"/>
        <v>134844</v>
      </c>
      <c r="BC7" s="168">
        <f t="shared" si="0"/>
        <v>123789</v>
      </c>
      <c r="BD7" s="168">
        <f t="shared" si="0"/>
        <v>116467</v>
      </c>
      <c r="BE7" s="168">
        <f t="shared" si="0"/>
        <v>133266</v>
      </c>
      <c r="BF7" s="168">
        <f t="shared" si="0"/>
        <v>113439</v>
      </c>
      <c r="BG7" s="168">
        <f t="shared" si="0"/>
        <v>122230</v>
      </c>
      <c r="BH7" s="168">
        <f t="shared" si="0"/>
        <v>118184</v>
      </c>
      <c r="BI7" s="169">
        <f t="shared" si="0"/>
        <v>96349</v>
      </c>
      <c r="BJ7" s="169">
        <f t="shared" si="0"/>
        <v>96878</v>
      </c>
      <c r="BK7" s="169">
        <f t="shared" si="0"/>
        <v>94087</v>
      </c>
      <c r="BL7" s="169">
        <f t="shared" si="0"/>
        <v>102452</v>
      </c>
      <c r="BM7" s="169">
        <f t="shared" si="0"/>
        <v>110521</v>
      </c>
      <c r="BN7" s="169">
        <f t="shared" si="0"/>
        <v>92904</v>
      </c>
      <c r="BO7" s="169">
        <f t="shared" si="0"/>
        <v>85542</v>
      </c>
      <c r="BP7" s="169">
        <f t="shared" si="0"/>
        <v>86897</v>
      </c>
      <c r="BQ7" s="169">
        <f t="shared" si="0"/>
        <v>93315</v>
      </c>
      <c r="BR7" s="169">
        <f t="shared" si="0"/>
        <v>98068</v>
      </c>
      <c r="BS7" s="169">
        <f t="shared" si="0"/>
        <v>93624</v>
      </c>
      <c r="BT7" s="169">
        <f t="shared" ref="BT7:CS7" si="1">SUM(BT3:BT6)</f>
        <v>103314</v>
      </c>
      <c r="BU7" s="169">
        <f t="shared" si="1"/>
        <v>82782</v>
      </c>
      <c r="BV7" s="169">
        <f t="shared" si="1"/>
        <v>95174</v>
      </c>
      <c r="BW7" s="169">
        <f t="shared" si="1"/>
        <v>98691</v>
      </c>
      <c r="BX7" s="169">
        <f t="shared" si="1"/>
        <v>105291</v>
      </c>
      <c r="BY7" s="169">
        <f t="shared" si="1"/>
        <v>103224</v>
      </c>
      <c r="BZ7" s="169">
        <f t="shared" si="1"/>
        <v>96851</v>
      </c>
      <c r="CA7" s="169">
        <f t="shared" si="1"/>
        <v>87498</v>
      </c>
      <c r="CB7" s="169">
        <f t="shared" si="1"/>
        <v>89908</v>
      </c>
      <c r="CC7" s="169">
        <f t="shared" si="1"/>
        <v>104371</v>
      </c>
      <c r="CD7" s="169">
        <f t="shared" si="1"/>
        <v>82839</v>
      </c>
      <c r="CE7" s="169">
        <f t="shared" si="1"/>
        <v>84846</v>
      </c>
      <c r="CF7" s="169">
        <f t="shared" si="1"/>
        <v>82487</v>
      </c>
      <c r="CG7" s="169">
        <f t="shared" si="1"/>
        <v>82228</v>
      </c>
      <c r="CH7" s="169">
        <f t="shared" si="1"/>
        <v>88262</v>
      </c>
      <c r="CI7" s="169">
        <f t="shared" si="1"/>
        <v>96441</v>
      </c>
      <c r="CJ7" s="169">
        <f t="shared" si="1"/>
        <v>99540</v>
      </c>
      <c r="CK7" s="169">
        <f t="shared" si="1"/>
        <v>104557</v>
      </c>
      <c r="CL7" s="169">
        <f t="shared" si="1"/>
        <v>104077</v>
      </c>
      <c r="CM7" s="169">
        <f t="shared" si="1"/>
        <v>106732</v>
      </c>
      <c r="CN7" s="169">
        <f t="shared" si="1"/>
        <v>115680</v>
      </c>
      <c r="CO7" s="169">
        <f t="shared" si="1"/>
        <v>107668</v>
      </c>
      <c r="CP7" s="169">
        <f t="shared" si="1"/>
        <v>91456</v>
      </c>
      <c r="CQ7" s="171">
        <f t="shared" si="1"/>
        <v>109335</v>
      </c>
      <c r="CR7" s="172">
        <f t="shared" si="1"/>
        <v>93467</v>
      </c>
      <c r="CS7" s="172">
        <f t="shared" si="1"/>
        <v>98328</v>
      </c>
    </row>
  </sheetData>
  <pageMargins left="0.75" right="0.75" top="1" bottom="1" header="0.5" footer="0.5"/>
  <pageSetup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6"/>
  <sheetViews>
    <sheetView workbookViewId="0">
      <selection activeCell="C26" sqref="C26"/>
    </sheetView>
  </sheetViews>
  <sheetFormatPr defaultRowHeight="13.2"/>
  <cols>
    <col min="1" max="1" width="15.88671875" style="100" customWidth="1"/>
    <col min="2" max="87" width="0" hidden="1" customWidth="1"/>
    <col min="257" max="257" width="15.88671875" customWidth="1"/>
    <col min="258" max="343" width="0" hidden="1" customWidth="1"/>
    <col min="513" max="513" width="15.88671875" customWidth="1"/>
    <col min="514" max="599" width="0" hidden="1" customWidth="1"/>
    <col min="769" max="769" width="15.88671875" customWidth="1"/>
    <col min="770" max="855" width="0" hidden="1" customWidth="1"/>
    <col min="1025" max="1025" width="15.88671875" customWidth="1"/>
    <col min="1026" max="1111" width="0" hidden="1" customWidth="1"/>
    <col min="1281" max="1281" width="15.88671875" customWidth="1"/>
    <col min="1282" max="1367" width="0" hidden="1" customWidth="1"/>
    <col min="1537" max="1537" width="15.88671875" customWidth="1"/>
    <col min="1538" max="1623" width="0" hidden="1" customWidth="1"/>
    <col min="1793" max="1793" width="15.88671875" customWidth="1"/>
    <col min="1794" max="1879" width="0" hidden="1" customWidth="1"/>
    <col min="2049" max="2049" width="15.88671875" customWidth="1"/>
    <col min="2050" max="2135" width="0" hidden="1" customWidth="1"/>
    <col min="2305" max="2305" width="15.88671875" customWidth="1"/>
    <col min="2306" max="2391" width="0" hidden="1" customWidth="1"/>
    <col min="2561" max="2561" width="15.88671875" customWidth="1"/>
    <col min="2562" max="2647" width="0" hidden="1" customWidth="1"/>
    <col min="2817" max="2817" width="15.88671875" customWidth="1"/>
    <col min="2818" max="2903" width="0" hidden="1" customWidth="1"/>
    <col min="3073" max="3073" width="15.88671875" customWidth="1"/>
    <col min="3074" max="3159" width="0" hidden="1" customWidth="1"/>
    <col min="3329" max="3329" width="15.88671875" customWidth="1"/>
    <col min="3330" max="3415" width="0" hidden="1" customWidth="1"/>
    <col min="3585" max="3585" width="15.88671875" customWidth="1"/>
    <col min="3586" max="3671" width="0" hidden="1" customWidth="1"/>
    <col min="3841" max="3841" width="15.88671875" customWidth="1"/>
    <col min="3842" max="3927" width="0" hidden="1" customWidth="1"/>
    <col min="4097" max="4097" width="15.88671875" customWidth="1"/>
    <col min="4098" max="4183" width="0" hidden="1" customWidth="1"/>
    <col min="4353" max="4353" width="15.88671875" customWidth="1"/>
    <col min="4354" max="4439" width="0" hidden="1" customWidth="1"/>
    <col min="4609" max="4609" width="15.88671875" customWidth="1"/>
    <col min="4610" max="4695" width="0" hidden="1" customWidth="1"/>
    <col min="4865" max="4865" width="15.88671875" customWidth="1"/>
    <col min="4866" max="4951" width="0" hidden="1" customWidth="1"/>
    <col min="5121" max="5121" width="15.88671875" customWidth="1"/>
    <col min="5122" max="5207" width="0" hidden="1" customWidth="1"/>
    <col min="5377" max="5377" width="15.88671875" customWidth="1"/>
    <col min="5378" max="5463" width="0" hidden="1" customWidth="1"/>
    <col min="5633" max="5633" width="15.88671875" customWidth="1"/>
    <col min="5634" max="5719" width="0" hidden="1" customWidth="1"/>
    <col min="5889" max="5889" width="15.88671875" customWidth="1"/>
    <col min="5890" max="5975" width="0" hidden="1" customWidth="1"/>
    <col min="6145" max="6145" width="15.88671875" customWidth="1"/>
    <col min="6146" max="6231" width="0" hidden="1" customWidth="1"/>
    <col min="6401" max="6401" width="15.88671875" customWidth="1"/>
    <col min="6402" max="6487" width="0" hidden="1" customWidth="1"/>
    <col min="6657" max="6657" width="15.88671875" customWidth="1"/>
    <col min="6658" max="6743" width="0" hidden="1" customWidth="1"/>
    <col min="6913" max="6913" width="15.88671875" customWidth="1"/>
    <col min="6914" max="6999" width="0" hidden="1" customWidth="1"/>
    <col min="7169" max="7169" width="15.88671875" customWidth="1"/>
    <col min="7170" max="7255" width="0" hidden="1" customWidth="1"/>
    <col min="7425" max="7425" width="15.88671875" customWidth="1"/>
    <col min="7426" max="7511" width="0" hidden="1" customWidth="1"/>
    <col min="7681" max="7681" width="15.88671875" customWidth="1"/>
    <col min="7682" max="7767" width="0" hidden="1" customWidth="1"/>
    <col min="7937" max="7937" width="15.88671875" customWidth="1"/>
    <col min="7938" max="8023" width="0" hidden="1" customWidth="1"/>
    <col min="8193" max="8193" width="15.88671875" customWidth="1"/>
    <col min="8194" max="8279" width="0" hidden="1" customWidth="1"/>
    <col min="8449" max="8449" width="15.88671875" customWidth="1"/>
    <col min="8450" max="8535" width="0" hidden="1" customWidth="1"/>
    <col min="8705" max="8705" width="15.88671875" customWidth="1"/>
    <col min="8706" max="8791" width="0" hidden="1" customWidth="1"/>
    <col min="8961" max="8961" width="15.88671875" customWidth="1"/>
    <col min="8962" max="9047" width="0" hidden="1" customWidth="1"/>
    <col min="9217" max="9217" width="15.88671875" customWidth="1"/>
    <col min="9218" max="9303" width="0" hidden="1" customWidth="1"/>
    <col min="9473" max="9473" width="15.88671875" customWidth="1"/>
    <col min="9474" max="9559" width="0" hidden="1" customWidth="1"/>
    <col min="9729" max="9729" width="15.88671875" customWidth="1"/>
    <col min="9730" max="9815" width="0" hidden="1" customWidth="1"/>
    <col min="9985" max="9985" width="15.88671875" customWidth="1"/>
    <col min="9986" max="10071" width="0" hidden="1" customWidth="1"/>
    <col min="10241" max="10241" width="15.88671875" customWidth="1"/>
    <col min="10242" max="10327" width="0" hidden="1" customWidth="1"/>
    <col min="10497" max="10497" width="15.88671875" customWidth="1"/>
    <col min="10498" max="10583" width="0" hidden="1" customWidth="1"/>
    <col min="10753" max="10753" width="15.88671875" customWidth="1"/>
    <col min="10754" max="10839" width="0" hidden="1" customWidth="1"/>
    <col min="11009" max="11009" width="15.88671875" customWidth="1"/>
    <col min="11010" max="11095" width="0" hidden="1" customWidth="1"/>
    <col min="11265" max="11265" width="15.88671875" customWidth="1"/>
    <col min="11266" max="11351" width="0" hidden="1" customWidth="1"/>
    <col min="11521" max="11521" width="15.88671875" customWidth="1"/>
    <col min="11522" max="11607" width="0" hidden="1" customWidth="1"/>
    <col min="11777" max="11777" width="15.88671875" customWidth="1"/>
    <col min="11778" max="11863" width="0" hidden="1" customWidth="1"/>
    <col min="12033" max="12033" width="15.88671875" customWidth="1"/>
    <col min="12034" max="12119" width="0" hidden="1" customWidth="1"/>
    <col min="12289" max="12289" width="15.88671875" customWidth="1"/>
    <col min="12290" max="12375" width="0" hidden="1" customWidth="1"/>
    <col min="12545" max="12545" width="15.88671875" customWidth="1"/>
    <col min="12546" max="12631" width="0" hidden="1" customWidth="1"/>
    <col min="12801" max="12801" width="15.88671875" customWidth="1"/>
    <col min="12802" max="12887" width="0" hidden="1" customWidth="1"/>
    <col min="13057" max="13057" width="15.88671875" customWidth="1"/>
    <col min="13058" max="13143" width="0" hidden="1" customWidth="1"/>
    <col min="13313" max="13313" width="15.88671875" customWidth="1"/>
    <col min="13314" max="13399" width="0" hidden="1" customWidth="1"/>
    <col min="13569" max="13569" width="15.88671875" customWidth="1"/>
    <col min="13570" max="13655" width="0" hidden="1" customWidth="1"/>
    <col min="13825" max="13825" width="15.88671875" customWidth="1"/>
    <col min="13826" max="13911" width="0" hidden="1" customWidth="1"/>
    <col min="14081" max="14081" width="15.88671875" customWidth="1"/>
    <col min="14082" max="14167" width="0" hidden="1" customWidth="1"/>
    <col min="14337" max="14337" width="15.88671875" customWidth="1"/>
    <col min="14338" max="14423" width="0" hidden="1" customWidth="1"/>
    <col min="14593" max="14593" width="15.88671875" customWidth="1"/>
    <col min="14594" max="14679" width="0" hidden="1" customWidth="1"/>
    <col min="14849" max="14849" width="15.88671875" customWidth="1"/>
    <col min="14850" max="14935" width="0" hidden="1" customWidth="1"/>
    <col min="15105" max="15105" width="15.88671875" customWidth="1"/>
    <col min="15106" max="15191" width="0" hidden="1" customWidth="1"/>
    <col min="15361" max="15361" width="15.88671875" customWidth="1"/>
    <col min="15362" max="15447" width="0" hidden="1" customWidth="1"/>
    <col min="15617" max="15617" width="15.88671875" customWidth="1"/>
    <col min="15618" max="15703" width="0" hidden="1" customWidth="1"/>
    <col min="15873" max="15873" width="15.88671875" customWidth="1"/>
    <col min="15874" max="15959" width="0" hidden="1" customWidth="1"/>
    <col min="16129" max="16129" width="15.88671875" customWidth="1"/>
    <col min="16130" max="16215" width="0" hidden="1" customWidth="1"/>
  </cols>
  <sheetData>
    <row r="1" spans="1:100" ht="24.75" customHeight="1">
      <c r="A1" s="239" t="s">
        <v>168</v>
      </c>
      <c r="B1" s="240"/>
      <c r="C1" s="240"/>
      <c r="D1" s="240"/>
      <c r="E1" s="240"/>
      <c r="F1" s="240"/>
      <c r="G1" s="240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</row>
    <row r="2" spans="1:100" s="100" customFormat="1">
      <c r="B2" s="162">
        <v>38838</v>
      </c>
      <c r="C2" s="162">
        <v>38869</v>
      </c>
      <c r="D2" s="162">
        <v>38899</v>
      </c>
      <c r="E2" s="162">
        <v>38930</v>
      </c>
      <c r="F2" s="162">
        <v>38961</v>
      </c>
      <c r="G2" s="162">
        <v>38991</v>
      </c>
      <c r="H2" s="162">
        <v>39022</v>
      </c>
      <c r="I2" s="162">
        <v>39052</v>
      </c>
      <c r="J2" s="162">
        <v>39089</v>
      </c>
      <c r="K2" s="162">
        <v>39120</v>
      </c>
      <c r="L2" s="162">
        <v>39148</v>
      </c>
      <c r="M2" s="162">
        <v>39179</v>
      </c>
      <c r="N2" s="162">
        <v>39209</v>
      </c>
      <c r="O2" s="162">
        <v>39240</v>
      </c>
      <c r="P2" s="162">
        <v>39270</v>
      </c>
      <c r="Q2" s="162">
        <v>39301</v>
      </c>
      <c r="R2" s="162">
        <v>39332</v>
      </c>
      <c r="S2" s="162">
        <v>39362</v>
      </c>
      <c r="T2" s="162">
        <v>39393</v>
      </c>
      <c r="U2" s="162">
        <v>39423</v>
      </c>
      <c r="V2" s="162">
        <v>39454</v>
      </c>
      <c r="W2" s="162">
        <v>39485</v>
      </c>
      <c r="X2" s="162">
        <v>39514</v>
      </c>
      <c r="Y2" s="162">
        <v>39545</v>
      </c>
      <c r="Z2" s="162">
        <v>39575</v>
      </c>
      <c r="AA2" s="162">
        <v>39606</v>
      </c>
      <c r="AB2" s="162">
        <v>39636</v>
      </c>
      <c r="AC2" s="162">
        <v>39667</v>
      </c>
      <c r="AD2" s="162">
        <v>39698</v>
      </c>
      <c r="AE2" s="162">
        <v>39728</v>
      </c>
      <c r="AF2" s="162">
        <v>39759</v>
      </c>
      <c r="AG2" s="162">
        <v>39789</v>
      </c>
      <c r="AH2" s="162">
        <v>39820</v>
      </c>
      <c r="AI2" s="162">
        <v>39851</v>
      </c>
      <c r="AJ2" s="162">
        <v>39879</v>
      </c>
      <c r="AK2" s="162">
        <v>39910</v>
      </c>
      <c r="AL2" s="162">
        <v>39940</v>
      </c>
      <c r="AM2" s="162">
        <v>39971</v>
      </c>
      <c r="AN2" s="162">
        <v>40001</v>
      </c>
      <c r="AO2" s="162">
        <v>40032</v>
      </c>
      <c r="AP2" s="162">
        <v>40063</v>
      </c>
      <c r="AQ2" s="162">
        <v>40093</v>
      </c>
      <c r="AR2" s="162">
        <v>40124</v>
      </c>
      <c r="AS2" s="162">
        <v>40154</v>
      </c>
      <c r="AT2" s="162">
        <v>40185</v>
      </c>
      <c r="AU2" s="162">
        <v>40216</v>
      </c>
      <c r="AV2" s="162">
        <v>40244</v>
      </c>
      <c r="AW2" s="162">
        <v>40275</v>
      </c>
      <c r="AX2" s="162">
        <v>40305</v>
      </c>
      <c r="AY2" s="162">
        <v>40336</v>
      </c>
      <c r="AZ2" s="162">
        <v>40366</v>
      </c>
      <c r="BA2" s="162">
        <v>40397</v>
      </c>
      <c r="BB2" s="162">
        <v>40428</v>
      </c>
      <c r="BC2" s="162">
        <v>40458</v>
      </c>
      <c r="BD2" s="162">
        <v>40489</v>
      </c>
      <c r="BE2" s="162">
        <v>40519</v>
      </c>
      <c r="BF2" s="162">
        <v>40550</v>
      </c>
      <c r="BG2" s="162">
        <v>40581</v>
      </c>
      <c r="BH2" s="162">
        <v>40609</v>
      </c>
      <c r="BI2" s="162">
        <v>40640</v>
      </c>
      <c r="BJ2" s="162">
        <v>40670</v>
      </c>
      <c r="BK2" s="162">
        <v>40701</v>
      </c>
      <c r="BL2" s="162">
        <v>40731</v>
      </c>
      <c r="BM2" s="162">
        <v>40762</v>
      </c>
      <c r="BN2" s="162">
        <v>40793</v>
      </c>
      <c r="BO2" s="162">
        <v>40823</v>
      </c>
      <c r="BP2" s="162">
        <v>40854</v>
      </c>
      <c r="BQ2" s="162">
        <v>40884</v>
      </c>
      <c r="BR2" s="162">
        <v>40915</v>
      </c>
      <c r="BS2" s="162">
        <v>40946</v>
      </c>
      <c r="BT2" s="162">
        <v>40975</v>
      </c>
      <c r="BU2" s="162">
        <v>41006</v>
      </c>
      <c r="BV2" s="162">
        <v>41036</v>
      </c>
      <c r="BW2" s="162">
        <v>41067</v>
      </c>
      <c r="BX2" s="162">
        <v>41097</v>
      </c>
      <c r="BY2" s="162">
        <v>41128</v>
      </c>
      <c r="BZ2" s="162">
        <v>41159</v>
      </c>
      <c r="CA2" s="162">
        <v>41189</v>
      </c>
      <c r="CB2" s="162">
        <v>41220</v>
      </c>
      <c r="CC2" s="162">
        <v>41250</v>
      </c>
      <c r="CD2" s="162">
        <v>41281</v>
      </c>
      <c r="CE2" s="162">
        <v>41312</v>
      </c>
      <c r="CF2" s="162">
        <v>41340</v>
      </c>
      <c r="CG2" s="162">
        <v>41371</v>
      </c>
      <c r="CH2" s="162">
        <v>41401</v>
      </c>
      <c r="CI2" s="162">
        <v>41432</v>
      </c>
      <c r="CJ2" s="162">
        <v>41462</v>
      </c>
      <c r="CK2" s="162">
        <v>41493</v>
      </c>
      <c r="CL2" s="162">
        <v>41524</v>
      </c>
      <c r="CM2" s="162">
        <v>41554</v>
      </c>
      <c r="CN2" s="162">
        <v>41585</v>
      </c>
      <c r="CO2" s="162">
        <v>41615</v>
      </c>
      <c r="CP2" s="162">
        <v>41646</v>
      </c>
      <c r="CQ2" s="162">
        <v>41677</v>
      </c>
      <c r="CR2" s="162">
        <v>41705</v>
      </c>
      <c r="CS2" s="162">
        <v>41736</v>
      </c>
      <c r="CT2" s="162">
        <v>41766</v>
      </c>
      <c r="CU2" s="162">
        <v>41797</v>
      </c>
      <c r="CV2" s="162">
        <v>41827</v>
      </c>
    </row>
    <row r="3" spans="1:100">
      <c r="A3" s="100" t="s">
        <v>169</v>
      </c>
      <c r="B3">
        <v>1726</v>
      </c>
      <c r="C3">
        <v>1967</v>
      </c>
      <c r="D3">
        <v>1311</v>
      </c>
      <c r="E3">
        <v>1817</v>
      </c>
      <c r="F3">
        <v>1340</v>
      </c>
      <c r="G3">
        <v>1701</v>
      </c>
      <c r="H3">
        <v>1400</v>
      </c>
      <c r="I3">
        <v>1298</v>
      </c>
      <c r="J3">
        <v>1675</v>
      </c>
      <c r="K3">
        <v>1577</v>
      </c>
      <c r="L3">
        <v>1705</v>
      </c>
      <c r="M3">
        <v>1377</v>
      </c>
      <c r="N3">
        <v>1759</v>
      </c>
      <c r="O3">
        <v>1466</v>
      </c>
      <c r="P3">
        <v>1621</v>
      </c>
      <c r="Q3">
        <v>1835</v>
      </c>
      <c r="R3">
        <v>1311</v>
      </c>
      <c r="S3">
        <v>1897</v>
      </c>
      <c r="T3">
        <v>1276</v>
      </c>
      <c r="U3">
        <v>940</v>
      </c>
      <c r="V3">
        <v>1637</v>
      </c>
      <c r="W3">
        <v>1564</v>
      </c>
      <c r="X3">
        <v>1375</v>
      </c>
      <c r="Y3">
        <v>1634</v>
      </c>
      <c r="Z3">
        <v>1424</v>
      </c>
      <c r="AA3">
        <v>1488</v>
      </c>
      <c r="AB3">
        <v>1751</v>
      </c>
      <c r="AC3">
        <v>1467</v>
      </c>
      <c r="AD3">
        <v>1482</v>
      </c>
      <c r="AE3">
        <v>1273</v>
      </c>
      <c r="AF3">
        <v>1270</v>
      </c>
      <c r="AG3">
        <v>1515</v>
      </c>
      <c r="AH3">
        <v>1364</v>
      </c>
      <c r="AI3">
        <v>1624</v>
      </c>
      <c r="AJ3">
        <v>1899</v>
      </c>
      <c r="AK3">
        <v>1566</v>
      </c>
      <c r="AL3">
        <v>1322</v>
      </c>
      <c r="AM3">
        <v>1643</v>
      </c>
      <c r="AN3">
        <v>1844</v>
      </c>
      <c r="AO3">
        <v>1336</v>
      </c>
      <c r="AP3">
        <v>1727</v>
      </c>
      <c r="AQ3">
        <v>1490</v>
      </c>
      <c r="AR3">
        <v>1249</v>
      </c>
      <c r="AS3">
        <v>1570</v>
      </c>
      <c r="AT3">
        <v>1141</v>
      </c>
      <c r="AU3">
        <v>1544</v>
      </c>
      <c r="AV3">
        <v>1570</v>
      </c>
      <c r="AW3">
        <v>1454</v>
      </c>
      <c r="AX3">
        <v>1591</v>
      </c>
      <c r="AY3">
        <v>1523</v>
      </c>
      <c r="AZ3">
        <v>1583</v>
      </c>
      <c r="BA3">
        <v>1572</v>
      </c>
      <c r="BB3">
        <v>1193</v>
      </c>
      <c r="BC3">
        <v>1493</v>
      </c>
      <c r="BD3">
        <v>1304</v>
      </c>
      <c r="BE3">
        <v>1118</v>
      </c>
      <c r="BF3">
        <v>1215</v>
      </c>
      <c r="BG3">
        <v>1663</v>
      </c>
      <c r="BH3">
        <v>1976</v>
      </c>
      <c r="BI3">
        <v>1402</v>
      </c>
      <c r="BJ3">
        <v>1602</v>
      </c>
      <c r="BK3">
        <v>1462</v>
      </c>
      <c r="BL3" s="100">
        <v>1409</v>
      </c>
      <c r="BM3" s="100">
        <v>1715</v>
      </c>
      <c r="BN3" s="100">
        <v>1412</v>
      </c>
      <c r="BO3" s="100">
        <v>1091</v>
      </c>
      <c r="BP3" s="100">
        <v>1605</v>
      </c>
      <c r="BQ3" s="100">
        <v>1360</v>
      </c>
      <c r="BR3" s="100">
        <v>1550</v>
      </c>
      <c r="BS3" s="100">
        <v>1389</v>
      </c>
      <c r="BT3" s="100">
        <v>1532</v>
      </c>
      <c r="BU3" s="100">
        <v>1332</v>
      </c>
      <c r="BV3" s="100">
        <v>1859</v>
      </c>
      <c r="BW3" s="100">
        <v>1396</v>
      </c>
      <c r="BX3" s="100">
        <v>1552</v>
      </c>
      <c r="BY3" s="100">
        <v>1542</v>
      </c>
      <c r="BZ3" s="100">
        <v>1281</v>
      </c>
      <c r="CA3" s="100">
        <v>1571</v>
      </c>
      <c r="CB3" s="100">
        <v>1243</v>
      </c>
      <c r="CC3" s="100">
        <v>929</v>
      </c>
      <c r="CD3" s="100">
        <v>1752</v>
      </c>
      <c r="CE3" s="100">
        <v>1529</v>
      </c>
      <c r="CF3" s="100">
        <v>1565</v>
      </c>
      <c r="CG3" s="100">
        <v>1482</v>
      </c>
      <c r="CH3" s="100">
        <v>1567</v>
      </c>
      <c r="CI3" s="100">
        <v>1346</v>
      </c>
      <c r="CJ3" s="100">
        <v>1523</v>
      </c>
      <c r="CK3" s="100">
        <v>1647</v>
      </c>
      <c r="CL3" s="100">
        <v>1402</v>
      </c>
      <c r="CM3" s="100">
        <v>1504</v>
      </c>
      <c r="CN3" s="100">
        <v>1104</v>
      </c>
      <c r="CO3" s="100">
        <v>1318</v>
      </c>
      <c r="CP3" s="100">
        <v>1380</v>
      </c>
      <c r="CQ3" s="100">
        <v>1485</v>
      </c>
      <c r="CR3" s="100">
        <v>1496</v>
      </c>
      <c r="CS3" s="100">
        <v>1457</v>
      </c>
      <c r="CT3" s="100">
        <v>1434</v>
      </c>
      <c r="CU3" s="100">
        <v>1277</v>
      </c>
      <c r="CV3" s="100">
        <v>1637</v>
      </c>
    </row>
    <row r="4" spans="1:100">
      <c r="A4" s="100" t="s">
        <v>170</v>
      </c>
      <c r="B4">
        <v>1850</v>
      </c>
      <c r="C4">
        <v>515</v>
      </c>
      <c r="D4">
        <v>481</v>
      </c>
      <c r="E4">
        <v>462</v>
      </c>
      <c r="F4">
        <v>428</v>
      </c>
      <c r="G4">
        <v>515</v>
      </c>
      <c r="H4">
        <v>458</v>
      </c>
      <c r="I4">
        <v>387</v>
      </c>
      <c r="J4">
        <v>479</v>
      </c>
      <c r="K4">
        <v>329</v>
      </c>
      <c r="L4">
        <v>344</v>
      </c>
      <c r="M4">
        <v>627</v>
      </c>
      <c r="N4">
        <v>460</v>
      </c>
      <c r="O4">
        <v>400</v>
      </c>
      <c r="P4">
        <v>528</v>
      </c>
      <c r="Q4">
        <v>317</v>
      </c>
      <c r="R4">
        <v>444</v>
      </c>
      <c r="S4">
        <v>547</v>
      </c>
      <c r="T4">
        <v>458</v>
      </c>
      <c r="U4">
        <v>307</v>
      </c>
      <c r="V4">
        <v>321</v>
      </c>
      <c r="W4">
        <v>273</v>
      </c>
      <c r="X4">
        <v>497</v>
      </c>
      <c r="Y4">
        <v>456</v>
      </c>
      <c r="Z4">
        <v>458</v>
      </c>
      <c r="AA4">
        <v>440</v>
      </c>
      <c r="AB4">
        <v>497</v>
      </c>
      <c r="AC4">
        <v>461</v>
      </c>
      <c r="AD4">
        <v>500</v>
      </c>
      <c r="AE4">
        <v>212</v>
      </c>
      <c r="AF4">
        <v>654</v>
      </c>
      <c r="AG4">
        <v>405</v>
      </c>
      <c r="AH4">
        <v>243</v>
      </c>
      <c r="AI4">
        <v>367</v>
      </c>
      <c r="AJ4">
        <v>504</v>
      </c>
      <c r="AK4">
        <v>494</v>
      </c>
      <c r="AL4">
        <v>353</v>
      </c>
      <c r="AM4">
        <v>595</v>
      </c>
      <c r="AN4">
        <v>471</v>
      </c>
      <c r="AO4">
        <v>601</v>
      </c>
      <c r="AP4">
        <v>465</v>
      </c>
      <c r="AQ4">
        <v>432</v>
      </c>
      <c r="AR4">
        <v>288</v>
      </c>
      <c r="AS4">
        <v>500</v>
      </c>
      <c r="AT4">
        <v>405</v>
      </c>
      <c r="AU4">
        <v>233</v>
      </c>
      <c r="AV4">
        <v>547</v>
      </c>
      <c r="AW4">
        <v>373</v>
      </c>
      <c r="AX4">
        <v>391</v>
      </c>
      <c r="AY4">
        <v>486</v>
      </c>
      <c r="AZ4">
        <v>357</v>
      </c>
      <c r="BA4">
        <v>618</v>
      </c>
      <c r="BB4">
        <v>352</v>
      </c>
      <c r="BC4">
        <v>302</v>
      </c>
      <c r="BD4">
        <v>514</v>
      </c>
      <c r="BE4">
        <v>237</v>
      </c>
      <c r="BF4">
        <v>576</v>
      </c>
      <c r="BG4">
        <v>262</v>
      </c>
      <c r="BH4">
        <v>359</v>
      </c>
      <c r="BI4">
        <v>488</v>
      </c>
      <c r="BJ4">
        <v>530</v>
      </c>
      <c r="BK4">
        <v>389</v>
      </c>
      <c r="BL4" s="100">
        <v>389</v>
      </c>
      <c r="BM4" s="100">
        <v>495</v>
      </c>
      <c r="BN4" s="100">
        <v>452</v>
      </c>
      <c r="BO4" s="100">
        <v>467</v>
      </c>
      <c r="BP4" s="100">
        <v>422</v>
      </c>
      <c r="BQ4" s="100">
        <v>392</v>
      </c>
      <c r="BR4" s="100">
        <v>508</v>
      </c>
      <c r="BS4" s="100">
        <v>287</v>
      </c>
      <c r="BT4" s="100">
        <v>462</v>
      </c>
      <c r="BU4" s="100">
        <v>548</v>
      </c>
      <c r="BV4" s="100">
        <v>420</v>
      </c>
      <c r="BW4" s="100">
        <v>313</v>
      </c>
      <c r="BX4" s="100">
        <v>439</v>
      </c>
      <c r="BY4" s="100">
        <v>340</v>
      </c>
      <c r="BZ4" s="100">
        <v>312</v>
      </c>
      <c r="CA4" s="100">
        <v>494</v>
      </c>
      <c r="CB4" s="100">
        <v>456</v>
      </c>
      <c r="CC4" s="100">
        <v>259</v>
      </c>
      <c r="CD4" s="100">
        <v>600</v>
      </c>
      <c r="CE4" s="100">
        <v>99</v>
      </c>
      <c r="CF4" s="100">
        <v>221</v>
      </c>
      <c r="CG4" s="100">
        <v>530</v>
      </c>
      <c r="CH4" s="100">
        <v>428</v>
      </c>
      <c r="CI4" s="100">
        <v>471</v>
      </c>
      <c r="CJ4" s="100">
        <v>370</v>
      </c>
      <c r="CK4" s="100">
        <v>374</v>
      </c>
      <c r="CL4" s="100">
        <v>544</v>
      </c>
      <c r="CM4" s="100">
        <v>393</v>
      </c>
      <c r="CN4" s="100">
        <v>333</v>
      </c>
      <c r="CO4" s="100">
        <v>400</v>
      </c>
      <c r="CP4" s="100">
        <v>406</v>
      </c>
      <c r="CQ4" s="100">
        <v>329</v>
      </c>
      <c r="CR4" s="100">
        <v>320</v>
      </c>
      <c r="CS4" s="100">
        <v>335</v>
      </c>
      <c r="CT4" s="100">
        <v>439</v>
      </c>
      <c r="CU4" s="100">
        <v>455</v>
      </c>
      <c r="CV4" s="100">
        <v>490</v>
      </c>
    </row>
    <row r="5" spans="1:100">
      <c r="A5" s="100" t="s">
        <v>171</v>
      </c>
      <c r="B5">
        <v>210</v>
      </c>
      <c r="C5">
        <v>159</v>
      </c>
      <c r="D5">
        <v>155</v>
      </c>
      <c r="E5">
        <v>142</v>
      </c>
      <c r="F5">
        <v>127</v>
      </c>
      <c r="G5">
        <v>278</v>
      </c>
      <c r="H5">
        <v>210</v>
      </c>
      <c r="I5">
        <v>82</v>
      </c>
      <c r="J5">
        <v>297</v>
      </c>
      <c r="K5">
        <v>144</v>
      </c>
      <c r="L5">
        <v>110</v>
      </c>
      <c r="M5">
        <v>140</v>
      </c>
      <c r="N5">
        <v>46</v>
      </c>
      <c r="O5">
        <v>230</v>
      </c>
      <c r="P5">
        <v>338</v>
      </c>
      <c r="Q5">
        <v>56</v>
      </c>
      <c r="R5">
        <v>207</v>
      </c>
      <c r="S5">
        <v>275</v>
      </c>
      <c r="T5">
        <v>186</v>
      </c>
      <c r="U5">
        <v>81</v>
      </c>
      <c r="V5">
        <v>116</v>
      </c>
      <c r="W5">
        <v>188</v>
      </c>
      <c r="X5">
        <v>154</v>
      </c>
      <c r="Y5">
        <v>259</v>
      </c>
      <c r="Z5">
        <v>114</v>
      </c>
      <c r="AA5">
        <v>196</v>
      </c>
      <c r="AB5">
        <v>78</v>
      </c>
      <c r="AC5">
        <v>223</v>
      </c>
      <c r="AD5">
        <v>215</v>
      </c>
      <c r="AE5">
        <v>0</v>
      </c>
      <c r="AF5">
        <v>355</v>
      </c>
      <c r="AG5">
        <v>0</v>
      </c>
      <c r="AH5">
        <v>262</v>
      </c>
      <c r="AI5">
        <v>154</v>
      </c>
      <c r="AJ5">
        <v>61</v>
      </c>
      <c r="AK5">
        <v>171</v>
      </c>
      <c r="AL5">
        <v>208</v>
      </c>
      <c r="AM5">
        <v>172</v>
      </c>
      <c r="AN5">
        <v>220</v>
      </c>
      <c r="AO5">
        <v>432</v>
      </c>
      <c r="AP5">
        <v>104</v>
      </c>
      <c r="AQ5">
        <v>191</v>
      </c>
      <c r="AR5">
        <v>144</v>
      </c>
      <c r="AS5">
        <v>168</v>
      </c>
      <c r="AT5">
        <v>133</v>
      </c>
      <c r="AU5">
        <v>399</v>
      </c>
      <c r="AV5">
        <v>259</v>
      </c>
      <c r="AW5">
        <v>170</v>
      </c>
      <c r="AX5">
        <v>373</v>
      </c>
      <c r="AY5">
        <v>275</v>
      </c>
      <c r="AZ5">
        <v>0</v>
      </c>
      <c r="BA5">
        <v>0</v>
      </c>
      <c r="BB5">
        <v>0</v>
      </c>
      <c r="BC5">
        <v>768</v>
      </c>
      <c r="BD5">
        <v>207</v>
      </c>
      <c r="BE5">
        <v>77</v>
      </c>
      <c r="BF5">
        <v>206</v>
      </c>
      <c r="BG5">
        <v>179</v>
      </c>
      <c r="BH5">
        <v>104</v>
      </c>
      <c r="BI5">
        <v>83</v>
      </c>
      <c r="BJ5">
        <v>222</v>
      </c>
      <c r="BK5">
        <v>88</v>
      </c>
      <c r="BL5" s="100">
        <v>210</v>
      </c>
      <c r="BM5" s="100">
        <v>257</v>
      </c>
      <c r="BN5" s="100">
        <v>39</v>
      </c>
      <c r="BO5" s="100">
        <v>303</v>
      </c>
      <c r="BP5" s="100">
        <v>121</v>
      </c>
      <c r="BQ5" s="100">
        <v>248</v>
      </c>
      <c r="BR5" s="100">
        <v>114</v>
      </c>
      <c r="BS5" s="100">
        <v>92</v>
      </c>
      <c r="BT5" s="100">
        <v>118</v>
      </c>
      <c r="BU5" s="100">
        <v>162</v>
      </c>
      <c r="BV5" s="100">
        <v>96</v>
      </c>
      <c r="BW5" s="100">
        <v>214</v>
      </c>
      <c r="BX5" s="100">
        <v>198</v>
      </c>
      <c r="BY5" s="100">
        <v>70</v>
      </c>
      <c r="BZ5" s="100">
        <v>202</v>
      </c>
      <c r="CA5" s="100">
        <v>180</v>
      </c>
      <c r="CB5" s="100">
        <v>60</v>
      </c>
      <c r="CC5" s="100">
        <v>129</v>
      </c>
      <c r="CD5" s="100">
        <v>284</v>
      </c>
      <c r="CE5" s="100">
        <v>90</v>
      </c>
      <c r="CF5" s="100">
        <v>58</v>
      </c>
      <c r="CG5" s="100">
        <v>213</v>
      </c>
      <c r="CH5" s="100">
        <v>75</v>
      </c>
      <c r="CI5" s="100">
        <v>205</v>
      </c>
      <c r="CJ5" s="100">
        <v>245</v>
      </c>
      <c r="CK5" s="100">
        <v>109</v>
      </c>
      <c r="CL5" s="100">
        <v>222</v>
      </c>
      <c r="CM5" s="100">
        <v>50</v>
      </c>
      <c r="CN5" s="100">
        <v>216</v>
      </c>
      <c r="CO5" s="100">
        <v>216</v>
      </c>
      <c r="CP5" s="100">
        <v>46</v>
      </c>
      <c r="CQ5" s="100">
        <v>135</v>
      </c>
      <c r="CR5" s="100">
        <v>173</v>
      </c>
      <c r="CS5" s="100">
        <v>94</v>
      </c>
      <c r="CT5" s="100">
        <v>93</v>
      </c>
      <c r="CU5" s="100">
        <v>240</v>
      </c>
      <c r="CV5" s="100">
        <v>209</v>
      </c>
    </row>
    <row r="6" spans="1:100">
      <c r="A6" s="100" t="s">
        <v>172</v>
      </c>
      <c r="B6">
        <v>84</v>
      </c>
      <c r="C6">
        <v>77</v>
      </c>
      <c r="D6">
        <v>73</v>
      </c>
      <c r="E6">
        <v>138</v>
      </c>
      <c r="F6">
        <v>83</v>
      </c>
      <c r="G6">
        <v>104</v>
      </c>
      <c r="H6">
        <v>198</v>
      </c>
      <c r="I6">
        <v>40</v>
      </c>
      <c r="J6">
        <v>58</v>
      </c>
      <c r="K6">
        <v>43</v>
      </c>
      <c r="L6">
        <v>160</v>
      </c>
      <c r="M6">
        <v>176</v>
      </c>
      <c r="N6">
        <v>131</v>
      </c>
      <c r="O6">
        <v>36</v>
      </c>
      <c r="P6">
        <v>158</v>
      </c>
      <c r="Q6">
        <v>234</v>
      </c>
      <c r="R6">
        <v>28</v>
      </c>
      <c r="S6">
        <v>153</v>
      </c>
      <c r="T6">
        <v>92</v>
      </c>
      <c r="U6">
        <v>139</v>
      </c>
      <c r="V6">
        <v>49</v>
      </c>
      <c r="W6">
        <v>129</v>
      </c>
      <c r="X6">
        <v>122</v>
      </c>
      <c r="Y6">
        <v>206</v>
      </c>
      <c r="Z6">
        <v>32</v>
      </c>
      <c r="AA6">
        <v>139</v>
      </c>
      <c r="AB6">
        <v>150</v>
      </c>
      <c r="AC6">
        <v>86</v>
      </c>
      <c r="AD6">
        <v>54</v>
      </c>
      <c r="AE6">
        <v>141</v>
      </c>
      <c r="AF6">
        <v>71</v>
      </c>
      <c r="AG6">
        <v>182</v>
      </c>
      <c r="AH6">
        <v>0</v>
      </c>
      <c r="AI6">
        <v>136</v>
      </c>
      <c r="AJ6">
        <v>144</v>
      </c>
      <c r="AK6">
        <v>43</v>
      </c>
      <c r="AL6">
        <v>131</v>
      </c>
      <c r="AM6">
        <v>147</v>
      </c>
      <c r="AN6">
        <v>116</v>
      </c>
      <c r="AO6">
        <v>162</v>
      </c>
      <c r="AP6">
        <v>264</v>
      </c>
      <c r="AQ6">
        <v>66</v>
      </c>
      <c r="AR6">
        <v>74</v>
      </c>
      <c r="AS6">
        <v>0</v>
      </c>
      <c r="AT6">
        <v>0</v>
      </c>
      <c r="AU6">
        <v>198</v>
      </c>
      <c r="AV6">
        <v>252</v>
      </c>
      <c r="AW6">
        <v>130</v>
      </c>
      <c r="AX6">
        <v>92</v>
      </c>
      <c r="AY6">
        <v>292</v>
      </c>
      <c r="AZ6">
        <v>0</v>
      </c>
      <c r="BA6">
        <v>0</v>
      </c>
      <c r="BB6">
        <v>0</v>
      </c>
      <c r="BC6">
        <v>0</v>
      </c>
      <c r="BD6">
        <v>509</v>
      </c>
      <c r="BE6">
        <v>79</v>
      </c>
      <c r="BF6">
        <v>90</v>
      </c>
      <c r="BG6">
        <v>74</v>
      </c>
      <c r="BH6">
        <v>171</v>
      </c>
      <c r="BI6">
        <v>0</v>
      </c>
      <c r="BJ6">
        <v>107</v>
      </c>
      <c r="BK6">
        <v>74</v>
      </c>
      <c r="BL6" s="100">
        <v>125</v>
      </c>
      <c r="BM6" s="100">
        <v>154</v>
      </c>
      <c r="BN6" s="100">
        <v>141</v>
      </c>
      <c r="BO6" s="100">
        <v>97</v>
      </c>
      <c r="BP6" s="100">
        <v>148</v>
      </c>
      <c r="BQ6" s="100">
        <v>61</v>
      </c>
      <c r="BR6" s="100">
        <v>156</v>
      </c>
      <c r="BS6" s="100">
        <v>83</v>
      </c>
      <c r="BT6" s="100">
        <v>59</v>
      </c>
      <c r="BU6" s="100">
        <v>83</v>
      </c>
      <c r="BV6" s="100">
        <v>106</v>
      </c>
      <c r="BW6" s="100">
        <v>62</v>
      </c>
      <c r="BX6" s="100">
        <v>152</v>
      </c>
      <c r="BY6" s="100">
        <v>119</v>
      </c>
      <c r="BZ6" s="100">
        <v>44</v>
      </c>
      <c r="CA6" s="100">
        <v>162</v>
      </c>
      <c r="CB6" s="100">
        <v>82</v>
      </c>
      <c r="CC6" s="100">
        <v>38</v>
      </c>
      <c r="CD6" s="100">
        <v>97</v>
      </c>
      <c r="CE6" s="100">
        <v>135</v>
      </c>
      <c r="CF6" s="100">
        <v>28</v>
      </c>
      <c r="CG6" s="100">
        <v>119</v>
      </c>
      <c r="CH6" s="100">
        <v>0</v>
      </c>
      <c r="CI6" s="100">
        <v>154</v>
      </c>
      <c r="CJ6" s="100">
        <v>138</v>
      </c>
      <c r="CK6" s="100">
        <v>128</v>
      </c>
      <c r="CL6" s="100">
        <v>123</v>
      </c>
      <c r="CM6" s="100">
        <v>77</v>
      </c>
      <c r="CN6" s="100">
        <v>102</v>
      </c>
      <c r="CO6" s="100">
        <v>154</v>
      </c>
      <c r="CP6" s="100">
        <v>52</v>
      </c>
      <c r="CQ6" s="100">
        <v>40</v>
      </c>
      <c r="CR6" s="100">
        <v>65</v>
      </c>
      <c r="CS6" s="100">
        <v>33</v>
      </c>
      <c r="CT6" s="100">
        <v>66</v>
      </c>
      <c r="CU6" s="100">
        <v>63</v>
      </c>
      <c r="CV6" s="100">
        <v>154</v>
      </c>
    </row>
  </sheetData>
  <mergeCells count="1">
    <mergeCell ref="A1:AJ1"/>
  </mergeCells>
  <printOptions horizontalCentered="1" gridLines="1"/>
  <pageMargins left="0.75" right="0.75" top="1" bottom="1" header="0.5" footer="0.5"/>
  <pageSetup scale="92" orientation="landscape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8"/>
  <sheetViews>
    <sheetView zoomScale="75" workbookViewId="0">
      <selection activeCell="K15" sqref="K15"/>
    </sheetView>
  </sheetViews>
  <sheetFormatPr defaultRowHeight="13.2"/>
  <cols>
    <col min="7" max="8" width="20.109375" customWidth="1"/>
    <col min="9" max="9" width="13.33203125" customWidth="1"/>
    <col min="10" max="10" width="12.44140625" customWidth="1"/>
    <col min="11" max="11" width="15.109375" customWidth="1"/>
    <col min="12" max="12" width="11" customWidth="1"/>
    <col min="263" max="264" width="20.109375" customWidth="1"/>
    <col min="265" max="265" width="13.33203125" customWidth="1"/>
    <col min="266" max="266" width="12.44140625" customWidth="1"/>
    <col min="267" max="267" width="15.109375" customWidth="1"/>
    <col min="268" max="268" width="11" customWidth="1"/>
    <col min="519" max="520" width="20.109375" customWidth="1"/>
    <col min="521" max="521" width="13.33203125" customWidth="1"/>
    <col min="522" max="522" width="12.44140625" customWidth="1"/>
    <col min="523" max="523" width="15.109375" customWidth="1"/>
    <col min="524" max="524" width="11" customWidth="1"/>
    <col min="775" max="776" width="20.109375" customWidth="1"/>
    <col min="777" max="777" width="13.33203125" customWidth="1"/>
    <col min="778" max="778" width="12.44140625" customWidth="1"/>
    <col min="779" max="779" width="15.109375" customWidth="1"/>
    <col min="780" max="780" width="11" customWidth="1"/>
    <col min="1031" max="1032" width="20.109375" customWidth="1"/>
    <col min="1033" max="1033" width="13.33203125" customWidth="1"/>
    <col min="1034" max="1034" width="12.44140625" customWidth="1"/>
    <col min="1035" max="1035" width="15.109375" customWidth="1"/>
    <col min="1036" max="1036" width="11" customWidth="1"/>
    <col min="1287" max="1288" width="20.109375" customWidth="1"/>
    <col min="1289" max="1289" width="13.33203125" customWidth="1"/>
    <col min="1290" max="1290" width="12.44140625" customWidth="1"/>
    <col min="1291" max="1291" width="15.109375" customWidth="1"/>
    <col min="1292" max="1292" width="11" customWidth="1"/>
    <col min="1543" max="1544" width="20.109375" customWidth="1"/>
    <col min="1545" max="1545" width="13.33203125" customWidth="1"/>
    <col min="1546" max="1546" width="12.44140625" customWidth="1"/>
    <col min="1547" max="1547" width="15.109375" customWidth="1"/>
    <col min="1548" max="1548" width="11" customWidth="1"/>
    <col min="1799" max="1800" width="20.109375" customWidth="1"/>
    <col min="1801" max="1801" width="13.33203125" customWidth="1"/>
    <col min="1802" max="1802" width="12.44140625" customWidth="1"/>
    <col min="1803" max="1803" width="15.109375" customWidth="1"/>
    <col min="1804" max="1804" width="11" customWidth="1"/>
    <col min="2055" max="2056" width="20.109375" customWidth="1"/>
    <col min="2057" max="2057" width="13.33203125" customWidth="1"/>
    <col min="2058" max="2058" width="12.44140625" customWidth="1"/>
    <col min="2059" max="2059" width="15.109375" customWidth="1"/>
    <col min="2060" max="2060" width="11" customWidth="1"/>
    <col min="2311" max="2312" width="20.109375" customWidth="1"/>
    <col min="2313" max="2313" width="13.33203125" customWidth="1"/>
    <col min="2314" max="2314" width="12.44140625" customWidth="1"/>
    <col min="2315" max="2315" width="15.109375" customWidth="1"/>
    <col min="2316" max="2316" width="11" customWidth="1"/>
    <col min="2567" max="2568" width="20.109375" customWidth="1"/>
    <col min="2569" max="2569" width="13.33203125" customWidth="1"/>
    <col min="2570" max="2570" width="12.44140625" customWidth="1"/>
    <col min="2571" max="2571" width="15.109375" customWidth="1"/>
    <col min="2572" max="2572" width="11" customWidth="1"/>
    <col min="2823" max="2824" width="20.109375" customWidth="1"/>
    <col min="2825" max="2825" width="13.33203125" customWidth="1"/>
    <col min="2826" max="2826" width="12.44140625" customWidth="1"/>
    <col min="2827" max="2827" width="15.109375" customWidth="1"/>
    <col min="2828" max="2828" width="11" customWidth="1"/>
    <col min="3079" max="3080" width="20.109375" customWidth="1"/>
    <col min="3081" max="3081" width="13.33203125" customWidth="1"/>
    <col min="3082" max="3082" width="12.44140625" customWidth="1"/>
    <col min="3083" max="3083" width="15.109375" customWidth="1"/>
    <col min="3084" max="3084" width="11" customWidth="1"/>
    <col min="3335" max="3336" width="20.109375" customWidth="1"/>
    <col min="3337" max="3337" width="13.33203125" customWidth="1"/>
    <col min="3338" max="3338" width="12.44140625" customWidth="1"/>
    <col min="3339" max="3339" width="15.109375" customWidth="1"/>
    <col min="3340" max="3340" width="11" customWidth="1"/>
    <col min="3591" max="3592" width="20.109375" customWidth="1"/>
    <col min="3593" max="3593" width="13.33203125" customWidth="1"/>
    <col min="3594" max="3594" width="12.44140625" customWidth="1"/>
    <col min="3595" max="3595" width="15.109375" customWidth="1"/>
    <col min="3596" max="3596" width="11" customWidth="1"/>
    <col min="3847" max="3848" width="20.109375" customWidth="1"/>
    <col min="3849" max="3849" width="13.33203125" customWidth="1"/>
    <col min="3850" max="3850" width="12.44140625" customWidth="1"/>
    <col min="3851" max="3851" width="15.109375" customWidth="1"/>
    <col min="3852" max="3852" width="11" customWidth="1"/>
    <col min="4103" max="4104" width="20.109375" customWidth="1"/>
    <col min="4105" max="4105" width="13.33203125" customWidth="1"/>
    <col min="4106" max="4106" width="12.44140625" customWidth="1"/>
    <col min="4107" max="4107" width="15.109375" customWidth="1"/>
    <col min="4108" max="4108" width="11" customWidth="1"/>
    <col min="4359" max="4360" width="20.109375" customWidth="1"/>
    <col min="4361" max="4361" width="13.33203125" customWidth="1"/>
    <col min="4362" max="4362" width="12.44140625" customWidth="1"/>
    <col min="4363" max="4363" width="15.109375" customWidth="1"/>
    <col min="4364" max="4364" width="11" customWidth="1"/>
    <col min="4615" max="4616" width="20.109375" customWidth="1"/>
    <col min="4617" max="4617" width="13.33203125" customWidth="1"/>
    <col min="4618" max="4618" width="12.44140625" customWidth="1"/>
    <col min="4619" max="4619" width="15.109375" customWidth="1"/>
    <col min="4620" max="4620" width="11" customWidth="1"/>
    <col min="4871" max="4872" width="20.109375" customWidth="1"/>
    <col min="4873" max="4873" width="13.33203125" customWidth="1"/>
    <col min="4874" max="4874" width="12.44140625" customWidth="1"/>
    <col min="4875" max="4875" width="15.109375" customWidth="1"/>
    <col min="4876" max="4876" width="11" customWidth="1"/>
    <col min="5127" max="5128" width="20.109375" customWidth="1"/>
    <col min="5129" max="5129" width="13.33203125" customWidth="1"/>
    <col min="5130" max="5130" width="12.44140625" customWidth="1"/>
    <col min="5131" max="5131" width="15.109375" customWidth="1"/>
    <col min="5132" max="5132" width="11" customWidth="1"/>
    <col min="5383" max="5384" width="20.109375" customWidth="1"/>
    <col min="5385" max="5385" width="13.33203125" customWidth="1"/>
    <col min="5386" max="5386" width="12.44140625" customWidth="1"/>
    <col min="5387" max="5387" width="15.109375" customWidth="1"/>
    <col min="5388" max="5388" width="11" customWidth="1"/>
    <col min="5639" max="5640" width="20.109375" customWidth="1"/>
    <col min="5641" max="5641" width="13.33203125" customWidth="1"/>
    <col min="5642" max="5642" width="12.44140625" customWidth="1"/>
    <col min="5643" max="5643" width="15.109375" customWidth="1"/>
    <col min="5644" max="5644" width="11" customWidth="1"/>
    <col min="5895" max="5896" width="20.109375" customWidth="1"/>
    <col min="5897" max="5897" width="13.33203125" customWidth="1"/>
    <col min="5898" max="5898" width="12.44140625" customWidth="1"/>
    <col min="5899" max="5899" width="15.109375" customWidth="1"/>
    <col min="5900" max="5900" width="11" customWidth="1"/>
    <col min="6151" max="6152" width="20.109375" customWidth="1"/>
    <col min="6153" max="6153" width="13.33203125" customWidth="1"/>
    <col min="6154" max="6154" width="12.44140625" customWidth="1"/>
    <col min="6155" max="6155" width="15.109375" customWidth="1"/>
    <col min="6156" max="6156" width="11" customWidth="1"/>
    <col min="6407" max="6408" width="20.109375" customWidth="1"/>
    <col min="6409" max="6409" width="13.33203125" customWidth="1"/>
    <col min="6410" max="6410" width="12.44140625" customWidth="1"/>
    <col min="6411" max="6411" width="15.109375" customWidth="1"/>
    <col min="6412" max="6412" width="11" customWidth="1"/>
    <col min="6663" max="6664" width="20.109375" customWidth="1"/>
    <col min="6665" max="6665" width="13.33203125" customWidth="1"/>
    <col min="6666" max="6666" width="12.44140625" customWidth="1"/>
    <col min="6667" max="6667" width="15.109375" customWidth="1"/>
    <col min="6668" max="6668" width="11" customWidth="1"/>
    <col min="6919" max="6920" width="20.109375" customWidth="1"/>
    <col min="6921" max="6921" width="13.33203125" customWidth="1"/>
    <col min="6922" max="6922" width="12.44140625" customWidth="1"/>
    <col min="6923" max="6923" width="15.109375" customWidth="1"/>
    <col min="6924" max="6924" width="11" customWidth="1"/>
    <col min="7175" max="7176" width="20.109375" customWidth="1"/>
    <col min="7177" max="7177" width="13.33203125" customWidth="1"/>
    <col min="7178" max="7178" width="12.44140625" customWidth="1"/>
    <col min="7179" max="7179" width="15.109375" customWidth="1"/>
    <col min="7180" max="7180" width="11" customWidth="1"/>
    <col min="7431" max="7432" width="20.109375" customWidth="1"/>
    <col min="7433" max="7433" width="13.33203125" customWidth="1"/>
    <col min="7434" max="7434" width="12.44140625" customWidth="1"/>
    <col min="7435" max="7435" width="15.109375" customWidth="1"/>
    <col min="7436" max="7436" width="11" customWidth="1"/>
    <col min="7687" max="7688" width="20.109375" customWidth="1"/>
    <col min="7689" max="7689" width="13.33203125" customWidth="1"/>
    <col min="7690" max="7690" width="12.44140625" customWidth="1"/>
    <col min="7691" max="7691" width="15.109375" customWidth="1"/>
    <col min="7692" max="7692" width="11" customWidth="1"/>
    <col min="7943" max="7944" width="20.109375" customWidth="1"/>
    <col min="7945" max="7945" width="13.33203125" customWidth="1"/>
    <col min="7946" max="7946" width="12.44140625" customWidth="1"/>
    <col min="7947" max="7947" width="15.109375" customWidth="1"/>
    <col min="7948" max="7948" width="11" customWidth="1"/>
    <col min="8199" max="8200" width="20.109375" customWidth="1"/>
    <col min="8201" max="8201" width="13.33203125" customWidth="1"/>
    <col min="8202" max="8202" width="12.44140625" customWidth="1"/>
    <col min="8203" max="8203" width="15.109375" customWidth="1"/>
    <col min="8204" max="8204" width="11" customWidth="1"/>
    <col min="8455" max="8456" width="20.109375" customWidth="1"/>
    <col min="8457" max="8457" width="13.33203125" customWidth="1"/>
    <col min="8458" max="8458" width="12.44140625" customWidth="1"/>
    <col min="8459" max="8459" width="15.109375" customWidth="1"/>
    <col min="8460" max="8460" width="11" customWidth="1"/>
    <col min="8711" max="8712" width="20.109375" customWidth="1"/>
    <col min="8713" max="8713" width="13.33203125" customWidth="1"/>
    <col min="8714" max="8714" width="12.44140625" customWidth="1"/>
    <col min="8715" max="8715" width="15.109375" customWidth="1"/>
    <col min="8716" max="8716" width="11" customWidth="1"/>
    <col min="8967" max="8968" width="20.109375" customWidth="1"/>
    <col min="8969" max="8969" width="13.33203125" customWidth="1"/>
    <col min="8970" max="8970" width="12.44140625" customWidth="1"/>
    <col min="8971" max="8971" width="15.109375" customWidth="1"/>
    <col min="8972" max="8972" width="11" customWidth="1"/>
    <col min="9223" max="9224" width="20.109375" customWidth="1"/>
    <col min="9225" max="9225" width="13.33203125" customWidth="1"/>
    <col min="9226" max="9226" width="12.44140625" customWidth="1"/>
    <col min="9227" max="9227" width="15.109375" customWidth="1"/>
    <col min="9228" max="9228" width="11" customWidth="1"/>
    <col min="9479" max="9480" width="20.109375" customWidth="1"/>
    <col min="9481" max="9481" width="13.33203125" customWidth="1"/>
    <col min="9482" max="9482" width="12.44140625" customWidth="1"/>
    <col min="9483" max="9483" width="15.109375" customWidth="1"/>
    <col min="9484" max="9484" width="11" customWidth="1"/>
    <col min="9735" max="9736" width="20.109375" customWidth="1"/>
    <col min="9737" max="9737" width="13.33203125" customWidth="1"/>
    <col min="9738" max="9738" width="12.44140625" customWidth="1"/>
    <col min="9739" max="9739" width="15.109375" customWidth="1"/>
    <col min="9740" max="9740" width="11" customWidth="1"/>
    <col min="9991" max="9992" width="20.109375" customWidth="1"/>
    <col min="9993" max="9993" width="13.33203125" customWidth="1"/>
    <col min="9994" max="9994" width="12.44140625" customWidth="1"/>
    <col min="9995" max="9995" width="15.109375" customWidth="1"/>
    <col min="9996" max="9996" width="11" customWidth="1"/>
    <col min="10247" max="10248" width="20.109375" customWidth="1"/>
    <col min="10249" max="10249" width="13.33203125" customWidth="1"/>
    <col min="10250" max="10250" width="12.44140625" customWidth="1"/>
    <col min="10251" max="10251" width="15.109375" customWidth="1"/>
    <col min="10252" max="10252" width="11" customWidth="1"/>
    <col min="10503" max="10504" width="20.109375" customWidth="1"/>
    <col min="10505" max="10505" width="13.33203125" customWidth="1"/>
    <col min="10506" max="10506" width="12.44140625" customWidth="1"/>
    <col min="10507" max="10507" width="15.109375" customWidth="1"/>
    <col min="10508" max="10508" width="11" customWidth="1"/>
    <col min="10759" max="10760" width="20.109375" customWidth="1"/>
    <col min="10761" max="10761" width="13.33203125" customWidth="1"/>
    <col min="10762" max="10762" width="12.44140625" customWidth="1"/>
    <col min="10763" max="10763" width="15.109375" customWidth="1"/>
    <col min="10764" max="10764" width="11" customWidth="1"/>
    <col min="11015" max="11016" width="20.109375" customWidth="1"/>
    <col min="11017" max="11017" width="13.33203125" customWidth="1"/>
    <col min="11018" max="11018" width="12.44140625" customWidth="1"/>
    <col min="11019" max="11019" width="15.109375" customWidth="1"/>
    <col min="11020" max="11020" width="11" customWidth="1"/>
    <col min="11271" max="11272" width="20.109375" customWidth="1"/>
    <col min="11273" max="11273" width="13.33203125" customWidth="1"/>
    <col min="11274" max="11274" width="12.44140625" customWidth="1"/>
    <col min="11275" max="11275" width="15.109375" customWidth="1"/>
    <col min="11276" max="11276" width="11" customWidth="1"/>
    <col min="11527" max="11528" width="20.109375" customWidth="1"/>
    <col min="11529" max="11529" width="13.33203125" customWidth="1"/>
    <col min="11530" max="11530" width="12.44140625" customWidth="1"/>
    <col min="11531" max="11531" width="15.109375" customWidth="1"/>
    <col min="11532" max="11532" width="11" customWidth="1"/>
    <col min="11783" max="11784" width="20.109375" customWidth="1"/>
    <col min="11785" max="11785" width="13.33203125" customWidth="1"/>
    <col min="11786" max="11786" width="12.44140625" customWidth="1"/>
    <col min="11787" max="11787" width="15.109375" customWidth="1"/>
    <col min="11788" max="11788" width="11" customWidth="1"/>
    <col min="12039" max="12040" width="20.109375" customWidth="1"/>
    <col min="12041" max="12041" width="13.33203125" customWidth="1"/>
    <col min="12042" max="12042" width="12.44140625" customWidth="1"/>
    <col min="12043" max="12043" width="15.109375" customWidth="1"/>
    <col min="12044" max="12044" width="11" customWidth="1"/>
    <col min="12295" max="12296" width="20.109375" customWidth="1"/>
    <col min="12297" max="12297" width="13.33203125" customWidth="1"/>
    <col min="12298" max="12298" width="12.44140625" customWidth="1"/>
    <col min="12299" max="12299" width="15.109375" customWidth="1"/>
    <col min="12300" max="12300" width="11" customWidth="1"/>
    <col min="12551" max="12552" width="20.109375" customWidth="1"/>
    <col min="12553" max="12553" width="13.33203125" customWidth="1"/>
    <col min="12554" max="12554" width="12.44140625" customWidth="1"/>
    <col min="12555" max="12555" width="15.109375" customWidth="1"/>
    <col min="12556" max="12556" width="11" customWidth="1"/>
    <col min="12807" max="12808" width="20.109375" customWidth="1"/>
    <col min="12809" max="12809" width="13.33203125" customWidth="1"/>
    <col min="12810" max="12810" width="12.44140625" customWidth="1"/>
    <col min="12811" max="12811" width="15.109375" customWidth="1"/>
    <col min="12812" max="12812" width="11" customWidth="1"/>
    <col min="13063" max="13064" width="20.109375" customWidth="1"/>
    <col min="13065" max="13065" width="13.33203125" customWidth="1"/>
    <col min="13066" max="13066" width="12.44140625" customWidth="1"/>
    <col min="13067" max="13067" width="15.109375" customWidth="1"/>
    <col min="13068" max="13068" width="11" customWidth="1"/>
    <col min="13319" max="13320" width="20.109375" customWidth="1"/>
    <col min="13321" max="13321" width="13.33203125" customWidth="1"/>
    <col min="13322" max="13322" width="12.44140625" customWidth="1"/>
    <col min="13323" max="13323" width="15.109375" customWidth="1"/>
    <col min="13324" max="13324" width="11" customWidth="1"/>
    <col min="13575" max="13576" width="20.109375" customWidth="1"/>
    <col min="13577" max="13577" width="13.33203125" customWidth="1"/>
    <col min="13578" max="13578" width="12.44140625" customWidth="1"/>
    <col min="13579" max="13579" width="15.109375" customWidth="1"/>
    <col min="13580" max="13580" width="11" customWidth="1"/>
    <col min="13831" max="13832" width="20.109375" customWidth="1"/>
    <col min="13833" max="13833" width="13.33203125" customWidth="1"/>
    <col min="13834" max="13834" width="12.44140625" customWidth="1"/>
    <col min="13835" max="13835" width="15.109375" customWidth="1"/>
    <col min="13836" max="13836" width="11" customWidth="1"/>
    <col min="14087" max="14088" width="20.109375" customWidth="1"/>
    <col min="14089" max="14089" width="13.33203125" customWidth="1"/>
    <col min="14090" max="14090" width="12.44140625" customWidth="1"/>
    <col min="14091" max="14091" width="15.109375" customWidth="1"/>
    <col min="14092" max="14092" width="11" customWidth="1"/>
    <col min="14343" max="14344" width="20.109375" customWidth="1"/>
    <col min="14345" max="14345" width="13.33203125" customWidth="1"/>
    <col min="14346" max="14346" width="12.44140625" customWidth="1"/>
    <col min="14347" max="14347" width="15.109375" customWidth="1"/>
    <col min="14348" max="14348" width="11" customWidth="1"/>
    <col min="14599" max="14600" width="20.109375" customWidth="1"/>
    <col min="14601" max="14601" width="13.33203125" customWidth="1"/>
    <col min="14602" max="14602" width="12.44140625" customWidth="1"/>
    <col min="14603" max="14603" width="15.109375" customWidth="1"/>
    <col min="14604" max="14604" width="11" customWidth="1"/>
    <col min="14855" max="14856" width="20.109375" customWidth="1"/>
    <col min="14857" max="14857" width="13.33203125" customWidth="1"/>
    <col min="14858" max="14858" width="12.44140625" customWidth="1"/>
    <col min="14859" max="14859" width="15.109375" customWidth="1"/>
    <col min="14860" max="14860" width="11" customWidth="1"/>
    <col min="15111" max="15112" width="20.109375" customWidth="1"/>
    <col min="15113" max="15113" width="13.33203125" customWidth="1"/>
    <col min="15114" max="15114" width="12.44140625" customWidth="1"/>
    <col min="15115" max="15115" width="15.109375" customWidth="1"/>
    <col min="15116" max="15116" width="11" customWidth="1"/>
    <col min="15367" max="15368" width="20.109375" customWidth="1"/>
    <col min="15369" max="15369" width="13.33203125" customWidth="1"/>
    <col min="15370" max="15370" width="12.44140625" customWidth="1"/>
    <col min="15371" max="15371" width="15.109375" customWidth="1"/>
    <col min="15372" max="15372" width="11" customWidth="1"/>
    <col min="15623" max="15624" width="20.109375" customWidth="1"/>
    <col min="15625" max="15625" width="13.33203125" customWidth="1"/>
    <col min="15626" max="15626" width="12.44140625" customWidth="1"/>
    <col min="15627" max="15627" width="15.109375" customWidth="1"/>
    <col min="15628" max="15628" width="11" customWidth="1"/>
    <col min="15879" max="15880" width="20.109375" customWidth="1"/>
    <col min="15881" max="15881" width="13.33203125" customWidth="1"/>
    <col min="15882" max="15882" width="12.44140625" customWidth="1"/>
    <col min="15883" max="15883" width="15.109375" customWidth="1"/>
    <col min="15884" max="15884" width="11" customWidth="1"/>
    <col min="16135" max="16136" width="20.109375" customWidth="1"/>
    <col min="16137" max="16137" width="13.33203125" customWidth="1"/>
    <col min="16138" max="16138" width="12.44140625" customWidth="1"/>
    <col min="16139" max="16139" width="15.109375" customWidth="1"/>
    <col min="16140" max="16140" width="11" customWidth="1"/>
  </cols>
  <sheetData>
    <row r="1" spans="1:12" ht="23.4" thickBot="1">
      <c r="A1" s="174" t="s">
        <v>173</v>
      </c>
      <c r="B1" s="175"/>
      <c r="C1" s="176"/>
      <c r="D1" s="176"/>
      <c r="E1" s="176"/>
      <c r="F1" s="176"/>
      <c r="G1" s="176"/>
      <c r="H1" s="176"/>
      <c r="I1" s="175"/>
      <c r="J1" s="177"/>
      <c r="K1" s="161"/>
      <c r="L1" s="161"/>
    </row>
    <row r="2" spans="1:12" ht="18" thickBot="1">
      <c r="A2" s="243" t="s">
        <v>174</v>
      </c>
      <c r="B2" s="243"/>
      <c r="C2" s="243"/>
      <c r="D2" s="243"/>
      <c r="E2" s="243"/>
      <c r="F2" s="243"/>
      <c r="G2" s="244"/>
      <c r="H2" s="178" t="s">
        <v>175</v>
      </c>
      <c r="I2" s="179" t="s">
        <v>176</v>
      </c>
      <c r="J2" s="177"/>
      <c r="K2" s="161"/>
      <c r="L2" s="161"/>
    </row>
    <row r="3" spans="1:12" ht="23.25" customHeight="1" thickBot="1">
      <c r="A3" s="245"/>
      <c r="B3" s="246"/>
      <c r="C3" s="246"/>
      <c r="D3" s="246"/>
      <c r="E3" s="246"/>
      <c r="F3" s="246"/>
      <c r="G3" s="247"/>
      <c r="H3" s="180" t="s">
        <v>37</v>
      </c>
      <c r="I3" s="180" t="s">
        <v>37</v>
      </c>
      <c r="J3" s="177"/>
      <c r="K3" s="161"/>
      <c r="L3" s="161"/>
    </row>
    <row r="4" spans="1:12" s="161" customFormat="1" ht="17.399999999999999">
      <c r="A4" s="248" t="s">
        <v>177</v>
      </c>
      <c r="B4" s="248"/>
      <c r="C4" s="248"/>
      <c r="D4" s="248"/>
      <c r="E4" s="248"/>
      <c r="F4" s="248"/>
      <c r="G4" s="248"/>
      <c r="H4" s="181">
        <v>1637</v>
      </c>
      <c r="I4" s="181">
        <f>H4</f>
        <v>1637</v>
      </c>
      <c r="J4" s="177"/>
    </row>
    <row r="5" spans="1:12" s="161" customFormat="1" ht="17.399999999999999">
      <c r="A5" s="248" t="s">
        <v>178</v>
      </c>
      <c r="B5" s="248"/>
      <c r="C5" s="248"/>
      <c r="D5" s="248"/>
      <c r="E5" s="248"/>
      <c r="F5" s="248"/>
      <c r="G5" s="248"/>
      <c r="H5" s="181">
        <v>490</v>
      </c>
      <c r="I5" s="181">
        <f t="shared" ref="I5:I10" si="0">H5</f>
        <v>490</v>
      </c>
      <c r="J5" s="177"/>
    </row>
    <row r="6" spans="1:12" s="161" customFormat="1" ht="17.399999999999999">
      <c r="A6" s="248" t="s">
        <v>179</v>
      </c>
      <c r="B6" s="248"/>
      <c r="C6" s="248"/>
      <c r="D6" s="248"/>
      <c r="E6" s="248"/>
      <c r="F6" s="248"/>
      <c r="G6" s="248"/>
      <c r="H6" s="181">
        <v>209</v>
      </c>
      <c r="I6" s="181">
        <f t="shared" si="0"/>
        <v>209</v>
      </c>
      <c r="J6" s="177"/>
    </row>
    <row r="7" spans="1:12" s="161" customFormat="1" ht="17.399999999999999">
      <c r="A7" s="241" t="s">
        <v>180</v>
      </c>
      <c r="B7" s="241"/>
      <c r="C7" s="241"/>
      <c r="D7" s="241"/>
      <c r="E7" s="241"/>
      <c r="F7" s="241"/>
      <c r="G7" s="241"/>
      <c r="H7" s="181">
        <v>154</v>
      </c>
      <c r="I7" s="181">
        <f t="shared" si="0"/>
        <v>154</v>
      </c>
      <c r="J7" s="177"/>
      <c r="K7" s="182"/>
      <c r="L7" s="183"/>
    </row>
    <row r="8" spans="1:12" s="161" customFormat="1" ht="17.399999999999999">
      <c r="A8" s="241" t="s">
        <v>181</v>
      </c>
      <c r="B8" s="241"/>
      <c r="C8" s="241"/>
      <c r="D8" s="241"/>
      <c r="E8" s="241"/>
      <c r="F8" s="241"/>
      <c r="G8" s="241"/>
      <c r="H8" s="181">
        <v>4586</v>
      </c>
      <c r="I8" s="181">
        <f t="shared" si="0"/>
        <v>4586</v>
      </c>
      <c r="J8" s="177"/>
      <c r="K8" s="182"/>
      <c r="L8" s="183"/>
    </row>
    <row r="9" spans="1:12" s="161" customFormat="1" ht="17.399999999999999">
      <c r="A9" s="241" t="s">
        <v>182</v>
      </c>
      <c r="B9" s="241"/>
      <c r="C9" s="241"/>
      <c r="D9" s="241"/>
      <c r="E9" s="241"/>
      <c r="F9" s="241"/>
      <c r="G9" s="241"/>
      <c r="H9" s="181">
        <v>388</v>
      </c>
      <c r="I9" s="181">
        <f t="shared" si="0"/>
        <v>388</v>
      </c>
    </row>
    <row r="10" spans="1:12" s="161" customFormat="1" ht="15.75" customHeight="1">
      <c r="A10" s="241" t="s">
        <v>183</v>
      </c>
      <c r="B10" s="241"/>
      <c r="C10" s="241"/>
      <c r="D10" s="241"/>
      <c r="E10" s="241"/>
      <c r="F10" s="241"/>
      <c r="G10" s="241"/>
      <c r="H10" s="181">
        <v>412</v>
      </c>
      <c r="I10" s="181">
        <f t="shared" si="0"/>
        <v>412</v>
      </c>
    </row>
    <row r="11" spans="1:12" s="161" customFormat="1" ht="15">
      <c r="A11" s="242"/>
      <c r="B11" s="242"/>
      <c r="C11" s="242"/>
      <c r="D11" s="242"/>
      <c r="E11" s="242"/>
      <c r="F11" s="242"/>
      <c r="G11" s="242"/>
      <c r="H11" s="184"/>
    </row>
    <row r="12" spans="1:12" s="161" customFormat="1" ht="15">
      <c r="I12" s="185"/>
    </row>
    <row r="13" spans="1:12" s="161" customFormat="1" ht="15">
      <c r="I13" s="177"/>
    </row>
    <row r="14" spans="1:12" s="161" customFormat="1" ht="15">
      <c r="I14" s="177"/>
      <c r="J14" s="177"/>
    </row>
    <row r="15" spans="1:12" s="161" customFormat="1" ht="15">
      <c r="I15" s="177"/>
      <c r="J15" s="177"/>
    </row>
    <row r="16" spans="1:12" s="161" customFormat="1" ht="15">
      <c r="A16" s="177"/>
      <c r="I16" s="177"/>
      <c r="J16" s="177"/>
    </row>
    <row r="17" spans="1:12" s="161" customFormat="1" ht="15">
      <c r="A17" s="177"/>
      <c r="I17" s="177"/>
      <c r="J17" s="177"/>
    </row>
    <row r="18" spans="1:12" s="161" customFormat="1" ht="15">
      <c r="A18" s="177"/>
      <c r="I18" s="177"/>
      <c r="J18" s="177"/>
    </row>
    <row r="19" spans="1:12" s="161" customFormat="1" ht="15">
      <c r="A19" s="177"/>
      <c r="I19" s="177"/>
      <c r="J19" s="177"/>
    </row>
    <row r="20" spans="1:12" s="161" customFormat="1" ht="15">
      <c r="A20" s="177"/>
      <c r="I20" s="177"/>
      <c r="J20" s="177"/>
    </row>
    <row r="21" spans="1:12" s="161" customFormat="1" ht="15">
      <c r="A21" s="177"/>
      <c r="I21" s="177"/>
      <c r="J21" s="177"/>
      <c r="K21" s="182"/>
      <c r="L21" s="183"/>
    </row>
    <row r="22" spans="1:12" s="161" customFormat="1" ht="15">
      <c r="A22" s="184"/>
      <c r="B22" s="184"/>
      <c r="C22" s="184"/>
      <c r="D22" s="184"/>
      <c r="E22" s="184"/>
      <c r="F22" s="184"/>
      <c r="G22" s="184"/>
      <c r="H22" s="184"/>
      <c r="I22" s="177"/>
      <c r="J22" s="177"/>
      <c r="K22" s="182"/>
      <c r="L22" s="183"/>
    </row>
    <row r="23" spans="1:12" ht="15">
      <c r="A23" s="186"/>
      <c r="B23" s="186"/>
      <c r="C23" s="186"/>
      <c r="D23" s="186"/>
      <c r="E23" s="186"/>
      <c r="F23" s="186"/>
      <c r="G23" s="186"/>
      <c r="H23" s="186"/>
      <c r="I23" s="177"/>
      <c r="J23" s="177"/>
      <c r="K23" s="182"/>
      <c r="L23" s="183"/>
    </row>
    <row r="24" spans="1:12" ht="15">
      <c r="A24" s="186"/>
      <c r="B24" s="186"/>
      <c r="C24" s="186"/>
      <c r="D24" s="186"/>
      <c r="E24" s="186"/>
      <c r="F24" s="186"/>
      <c r="G24" s="186"/>
      <c r="H24" s="186"/>
      <c r="I24" s="177"/>
      <c r="J24" s="177"/>
      <c r="K24" s="182"/>
      <c r="L24" s="183"/>
    </row>
    <row r="25" spans="1:12" ht="15">
      <c r="A25" s="186"/>
      <c r="B25" s="186"/>
      <c r="C25" s="186"/>
      <c r="D25" s="186"/>
      <c r="E25" s="186"/>
      <c r="F25" s="186"/>
      <c r="G25" s="186"/>
      <c r="H25" s="186"/>
      <c r="I25" s="177"/>
      <c r="J25" s="177"/>
      <c r="K25" s="187"/>
      <c r="L25" s="183"/>
    </row>
    <row r="26" spans="1:12" ht="15">
      <c r="I26" s="177"/>
      <c r="J26" s="177"/>
      <c r="K26" s="188"/>
    </row>
    <row r="28" spans="1:12">
      <c r="L28" s="60"/>
    </row>
  </sheetData>
  <mergeCells count="10">
    <mergeCell ref="A8:G8"/>
    <mergeCell ref="A9:G9"/>
    <mergeCell ref="A10:G10"/>
    <mergeCell ref="A11:G11"/>
    <mergeCell ref="A2:G2"/>
    <mergeCell ref="A3:G3"/>
    <mergeCell ref="A4:G4"/>
    <mergeCell ref="A5:G5"/>
    <mergeCell ref="A6:G6"/>
    <mergeCell ref="A7:G7"/>
  </mergeCells>
  <printOptions horizontalCentered="1" gridLines="1"/>
  <pageMargins left="0" right="0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Monthly Print Totals Report
Date Revised: 8/1/2014 
Document Owner: Jo Ann Bell
Page 1of 1
&amp;R  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Y18"/>
  <sheetViews>
    <sheetView topLeftCell="B1" workbookViewId="0">
      <selection activeCell="DV27" sqref="DV27"/>
    </sheetView>
  </sheetViews>
  <sheetFormatPr defaultRowHeight="13.2"/>
  <cols>
    <col min="2" max="2" width="16.5546875" customWidth="1"/>
    <col min="3" max="10" width="9.109375" hidden="1" customWidth="1"/>
    <col min="11" max="11" width="0" hidden="1" customWidth="1"/>
    <col min="12" max="12" width="11" hidden="1" customWidth="1"/>
    <col min="13" max="13" width="0" hidden="1" customWidth="1"/>
    <col min="14" max="14" width="10.33203125" hidden="1" customWidth="1"/>
    <col min="15" max="105" width="0" hidden="1" customWidth="1"/>
    <col min="106" max="106" width="7.6640625" hidden="1" customWidth="1"/>
    <col min="107" max="107" width="6.88671875" hidden="1" customWidth="1"/>
    <col min="108" max="108" width="7.109375" hidden="1" customWidth="1"/>
    <col min="109" max="109" width="7.44140625" hidden="1" customWidth="1"/>
    <col min="110" max="110" width="7.5546875" hidden="1" customWidth="1"/>
    <col min="111" max="111" width="7.44140625" hidden="1" customWidth="1"/>
    <col min="112" max="112" width="7.5546875" hidden="1" customWidth="1"/>
    <col min="113" max="113" width="7.6640625" hidden="1" customWidth="1"/>
    <col min="114" max="115" width="7.88671875" hidden="1" customWidth="1"/>
    <col min="116" max="116" width="8.33203125" hidden="1" customWidth="1"/>
    <col min="117" max="117" width="7.88671875" customWidth="1"/>
  </cols>
  <sheetData>
    <row r="1" spans="1:129" s="103" customFormat="1" ht="26.25" customHeight="1">
      <c r="A1" s="103" t="s">
        <v>64</v>
      </c>
      <c r="B1" s="103" t="s">
        <v>65</v>
      </c>
      <c r="C1" s="103" t="s">
        <v>110</v>
      </c>
      <c r="D1" s="103" t="s">
        <v>111</v>
      </c>
      <c r="E1" s="103" t="s">
        <v>112</v>
      </c>
      <c r="F1" s="103" t="s">
        <v>113</v>
      </c>
      <c r="G1" s="103" t="s">
        <v>114</v>
      </c>
      <c r="H1" s="103" t="s">
        <v>115</v>
      </c>
      <c r="I1" s="103" t="s">
        <v>116</v>
      </c>
      <c r="J1" s="103" t="s">
        <v>117</v>
      </c>
      <c r="K1" s="103" t="s">
        <v>118</v>
      </c>
      <c r="L1" s="103" t="s">
        <v>119</v>
      </c>
      <c r="M1" s="103" t="s">
        <v>120</v>
      </c>
      <c r="N1" s="103" t="s">
        <v>121</v>
      </c>
      <c r="O1" s="103" t="s">
        <v>110</v>
      </c>
      <c r="P1" s="103" t="s">
        <v>111</v>
      </c>
      <c r="Q1" s="103" t="s">
        <v>112</v>
      </c>
      <c r="R1" s="103" t="s">
        <v>113</v>
      </c>
      <c r="S1" s="103" t="s">
        <v>114</v>
      </c>
      <c r="T1" s="103" t="s">
        <v>115</v>
      </c>
      <c r="U1" s="103" t="s">
        <v>116</v>
      </c>
      <c r="V1" s="103" t="s">
        <v>117</v>
      </c>
      <c r="W1" s="103" t="s">
        <v>118</v>
      </c>
      <c r="X1" s="103" t="s">
        <v>119</v>
      </c>
      <c r="Y1" s="103" t="s">
        <v>120</v>
      </c>
      <c r="Z1" s="103" t="s">
        <v>121</v>
      </c>
      <c r="AA1" s="103" t="s">
        <v>110</v>
      </c>
      <c r="AB1" s="103" t="s">
        <v>111</v>
      </c>
      <c r="AC1" s="103" t="s">
        <v>112</v>
      </c>
      <c r="AD1" s="103" t="s">
        <v>114</v>
      </c>
      <c r="AE1" s="103" t="s">
        <v>115</v>
      </c>
      <c r="AF1" s="103" t="s">
        <v>116</v>
      </c>
      <c r="AG1" s="103" t="s">
        <v>117</v>
      </c>
      <c r="AH1" s="103" t="s">
        <v>118</v>
      </c>
      <c r="AI1" s="103" t="s">
        <v>119</v>
      </c>
      <c r="AJ1" s="103" t="s">
        <v>120</v>
      </c>
      <c r="AK1" s="103" t="s">
        <v>121</v>
      </c>
      <c r="AL1" s="103" t="s">
        <v>110</v>
      </c>
      <c r="AM1" s="103" t="s">
        <v>111</v>
      </c>
      <c r="AN1" s="103" t="s">
        <v>112</v>
      </c>
      <c r="AO1" s="103" t="s">
        <v>113</v>
      </c>
      <c r="AP1" s="103" t="s">
        <v>114</v>
      </c>
      <c r="AQ1" s="103" t="s">
        <v>115</v>
      </c>
      <c r="AR1" s="103" t="s">
        <v>116</v>
      </c>
      <c r="AS1" s="103" t="s">
        <v>117</v>
      </c>
      <c r="AT1" s="103" t="s">
        <v>118</v>
      </c>
      <c r="AU1" s="103" t="s">
        <v>119</v>
      </c>
      <c r="AV1" s="103" t="s">
        <v>120</v>
      </c>
      <c r="AW1" s="103" t="s">
        <v>121</v>
      </c>
      <c r="AX1" s="103" t="s">
        <v>110</v>
      </c>
      <c r="AY1" s="103" t="s">
        <v>111</v>
      </c>
      <c r="AZ1" s="103" t="s">
        <v>112</v>
      </c>
      <c r="BA1" s="103" t="s">
        <v>113</v>
      </c>
      <c r="BB1" s="103" t="s">
        <v>114</v>
      </c>
      <c r="BC1" s="103" t="s">
        <v>115</v>
      </c>
      <c r="BD1" s="103" t="s">
        <v>116</v>
      </c>
      <c r="BE1" s="103" t="s">
        <v>117</v>
      </c>
      <c r="BF1" s="103" t="s">
        <v>118</v>
      </c>
      <c r="BG1" s="103" t="s">
        <v>119</v>
      </c>
      <c r="BH1" s="103" t="s">
        <v>120</v>
      </c>
      <c r="BI1" s="103" t="s">
        <v>121</v>
      </c>
      <c r="BJ1" s="103" t="s">
        <v>110</v>
      </c>
      <c r="BK1" s="103" t="s">
        <v>111</v>
      </c>
      <c r="BL1" s="103" t="s">
        <v>112</v>
      </c>
      <c r="BM1" s="103" t="s">
        <v>113</v>
      </c>
      <c r="BN1" s="103" t="s">
        <v>114</v>
      </c>
      <c r="BO1" s="103" t="s">
        <v>115</v>
      </c>
      <c r="BP1" s="103" t="s">
        <v>116</v>
      </c>
      <c r="BQ1" s="103" t="s">
        <v>117</v>
      </c>
      <c r="BR1" s="103" t="s">
        <v>118</v>
      </c>
      <c r="BS1" s="103" t="s">
        <v>119</v>
      </c>
      <c r="BT1" s="103" t="s">
        <v>120</v>
      </c>
      <c r="BU1" s="103" t="s">
        <v>121</v>
      </c>
      <c r="BV1" s="103" t="s">
        <v>110</v>
      </c>
      <c r="BW1" s="103" t="s">
        <v>111</v>
      </c>
      <c r="BX1" s="103" t="s">
        <v>112</v>
      </c>
      <c r="BY1" s="103" t="s">
        <v>113</v>
      </c>
      <c r="BZ1" s="103" t="s">
        <v>114</v>
      </c>
      <c r="CA1" s="103" t="s">
        <v>115</v>
      </c>
      <c r="CB1" s="103" t="s">
        <v>116</v>
      </c>
      <c r="CC1" s="103" t="s">
        <v>117</v>
      </c>
      <c r="CD1" s="103" t="s">
        <v>118</v>
      </c>
      <c r="CE1" s="103" t="s">
        <v>119</v>
      </c>
      <c r="CF1" s="103" t="s">
        <v>120</v>
      </c>
      <c r="CG1" s="103" t="s">
        <v>121</v>
      </c>
      <c r="CH1" s="103" t="s">
        <v>110</v>
      </c>
      <c r="CI1" s="103" t="s">
        <v>111</v>
      </c>
      <c r="CJ1" s="103" t="s">
        <v>112</v>
      </c>
      <c r="CK1" s="103" t="s">
        <v>113</v>
      </c>
      <c r="CL1" s="103" t="s">
        <v>114</v>
      </c>
      <c r="CM1" s="103" t="s">
        <v>115</v>
      </c>
      <c r="CN1" s="103" t="s">
        <v>116</v>
      </c>
      <c r="CO1" s="103" t="s">
        <v>117</v>
      </c>
      <c r="CP1" s="103" t="s">
        <v>118</v>
      </c>
      <c r="CQ1" s="103" t="s">
        <v>132</v>
      </c>
      <c r="CR1" s="103" t="s">
        <v>120</v>
      </c>
      <c r="CS1" s="103" t="s">
        <v>121</v>
      </c>
      <c r="CT1" s="103" t="s">
        <v>110</v>
      </c>
      <c r="CU1" s="103" t="s">
        <v>111</v>
      </c>
      <c r="CV1" s="103" t="s">
        <v>112</v>
      </c>
      <c r="CW1" s="103" t="s">
        <v>113</v>
      </c>
      <c r="CX1" s="103" t="s">
        <v>114</v>
      </c>
      <c r="CY1" s="103" t="s">
        <v>115</v>
      </c>
      <c r="CZ1" s="103" t="s">
        <v>116</v>
      </c>
      <c r="DA1" s="103" t="s">
        <v>117</v>
      </c>
      <c r="DB1" s="103" t="s">
        <v>118</v>
      </c>
      <c r="DC1" s="103" t="s">
        <v>119</v>
      </c>
      <c r="DD1" s="103" t="s">
        <v>120</v>
      </c>
      <c r="DE1" s="103" t="s">
        <v>121</v>
      </c>
      <c r="DF1" s="103" t="s">
        <v>110</v>
      </c>
      <c r="DG1" s="103" t="s">
        <v>111</v>
      </c>
      <c r="DH1" s="103" t="s">
        <v>112</v>
      </c>
      <c r="DI1" s="103" t="s">
        <v>113</v>
      </c>
      <c r="DJ1" s="103" t="s">
        <v>114</v>
      </c>
      <c r="DK1" s="103" t="s">
        <v>115</v>
      </c>
      <c r="DL1" s="103" t="s">
        <v>116</v>
      </c>
      <c r="DM1" s="103" t="s">
        <v>117</v>
      </c>
      <c r="DN1" s="103" t="s">
        <v>118</v>
      </c>
      <c r="DO1" s="103" t="s">
        <v>119</v>
      </c>
      <c r="DP1" s="103" t="s">
        <v>120</v>
      </c>
      <c r="DQ1" s="103" t="s">
        <v>121</v>
      </c>
      <c r="DR1" s="103" t="s">
        <v>110</v>
      </c>
      <c r="DS1" s="103" t="s">
        <v>111</v>
      </c>
      <c r="DT1" s="103" t="s">
        <v>112</v>
      </c>
      <c r="DU1" s="103" t="s">
        <v>113</v>
      </c>
      <c r="DV1" s="103" t="s">
        <v>114</v>
      </c>
      <c r="DW1" s="103" t="s">
        <v>115</v>
      </c>
      <c r="DX1" s="103" t="s">
        <v>116</v>
      </c>
      <c r="DY1" s="103" t="s">
        <v>117</v>
      </c>
    </row>
    <row r="2" spans="1:129" s="104" customFormat="1" ht="12" customHeight="1">
      <c r="A2" s="104">
        <v>1</v>
      </c>
      <c r="B2" s="103" t="s">
        <v>17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2">
        <v>9</v>
      </c>
      <c r="Q2" s="105">
        <v>5</v>
      </c>
      <c r="R2" s="105">
        <v>4</v>
      </c>
      <c r="S2" s="105">
        <v>3</v>
      </c>
      <c r="T2" s="105">
        <v>8</v>
      </c>
      <c r="U2" s="105">
        <v>10</v>
      </c>
      <c r="V2" s="105">
        <v>6</v>
      </c>
      <c r="W2" s="105">
        <v>5</v>
      </c>
      <c r="X2" s="105">
        <v>6</v>
      </c>
      <c r="Y2" s="116">
        <v>7</v>
      </c>
      <c r="Z2" s="116">
        <v>7</v>
      </c>
      <c r="AA2" s="105">
        <v>6</v>
      </c>
      <c r="AB2" s="105">
        <v>4</v>
      </c>
      <c r="AC2" s="105">
        <v>2</v>
      </c>
      <c r="AD2" s="105">
        <v>2</v>
      </c>
      <c r="AE2" s="105">
        <v>2</v>
      </c>
      <c r="AF2" s="105">
        <v>2</v>
      </c>
      <c r="AG2" s="105">
        <v>1</v>
      </c>
      <c r="AH2" s="105">
        <v>0</v>
      </c>
      <c r="AI2" s="116">
        <v>0</v>
      </c>
      <c r="AJ2" s="107">
        <v>0</v>
      </c>
      <c r="AK2" s="107">
        <v>0</v>
      </c>
      <c r="AL2" s="108">
        <v>0</v>
      </c>
      <c r="AM2" s="108">
        <v>0</v>
      </c>
      <c r="AN2" s="107">
        <v>0</v>
      </c>
      <c r="AO2" s="108">
        <v>0</v>
      </c>
      <c r="AP2" s="108">
        <v>0</v>
      </c>
      <c r="AQ2" s="108">
        <v>0</v>
      </c>
      <c r="AR2" s="108">
        <v>3</v>
      </c>
      <c r="AS2" s="108">
        <v>4</v>
      </c>
      <c r="AT2" s="108">
        <v>3</v>
      </c>
      <c r="AU2" s="108">
        <v>2</v>
      </c>
      <c r="AV2" s="108">
        <v>2</v>
      </c>
      <c r="AW2" s="108">
        <v>2</v>
      </c>
      <c r="AX2" s="108">
        <v>5</v>
      </c>
      <c r="AY2" s="108">
        <v>7</v>
      </c>
      <c r="AZ2" s="108">
        <v>7</v>
      </c>
      <c r="BA2" s="108">
        <v>7</v>
      </c>
      <c r="BB2" s="108">
        <v>7</v>
      </c>
      <c r="BC2" s="108">
        <v>7</v>
      </c>
      <c r="BD2" s="108">
        <v>0</v>
      </c>
      <c r="BE2" s="108">
        <v>0</v>
      </c>
      <c r="BF2" s="108">
        <v>0</v>
      </c>
      <c r="BG2" s="108">
        <v>0</v>
      </c>
      <c r="BH2" s="108">
        <v>0</v>
      </c>
      <c r="BI2" s="108">
        <v>0</v>
      </c>
      <c r="BJ2" s="108">
        <v>0</v>
      </c>
      <c r="BK2" s="108">
        <v>0</v>
      </c>
      <c r="BL2" s="108">
        <v>0</v>
      </c>
      <c r="BM2" s="107">
        <v>0</v>
      </c>
      <c r="BN2" s="108">
        <v>0</v>
      </c>
      <c r="BO2" s="108">
        <v>0</v>
      </c>
      <c r="BP2" s="108">
        <v>0</v>
      </c>
      <c r="BQ2" s="108">
        <v>0</v>
      </c>
      <c r="BR2" s="108">
        <v>0</v>
      </c>
      <c r="BS2" s="107">
        <v>0</v>
      </c>
      <c r="BT2" s="108">
        <v>0</v>
      </c>
      <c r="BU2" s="108">
        <v>0</v>
      </c>
      <c r="BV2" s="108">
        <v>0</v>
      </c>
      <c r="BW2" s="117">
        <v>0</v>
      </c>
      <c r="BX2" s="108">
        <v>0</v>
      </c>
      <c r="BY2" s="108">
        <v>0</v>
      </c>
      <c r="BZ2" s="109">
        <v>0</v>
      </c>
      <c r="CA2" s="108">
        <v>0</v>
      </c>
      <c r="CB2" s="108">
        <v>0</v>
      </c>
      <c r="CC2" s="108">
        <v>0</v>
      </c>
      <c r="CD2" s="108">
        <v>0</v>
      </c>
      <c r="CE2" s="108">
        <v>0</v>
      </c>
      <c r="CF2" s="108">
        <v>2</v>
      </c>
      <c r="CG2" s="108">
        <v>2</v>
      </c>
      <c r="CH2" s="108">
        <v>2</v>
      </c>
      <c r="CI2" s="108">
        <v>2</v>
      </c>
      <c r="CJ2" s="108">
        <v>2</v>
      </c>
      <c r="CK2" s="108">
        <v>2</v>
      </c>
      <c r="CL2" s="108">
        <v>2</v>
      </c>
      <c r="CM2" s="108">
        <v>2</v>
      </c>
      <c r="CN2" s="108">
        <v>1</v>
      </c>
      <c r="CO2" s="108">
        <v>0</v>
      </c>
      <c r="CP2" s="108">
        <v>1</v>
      </c>
      <c r="CQ2" s="108">
        <v>1</v>
      </c>
      <c r="CR2" s="108">
        <v>1</v>
      </c>
      <c r="CS2" s="108">
        <v>1</v>
      </c>
      <c r="CT2" s="105">
        <v>1</v>
      </c>
      <c r="CU2" s="105">
        <v>1</v>
      </c>
      <c r="CV2" s="108">
        <v>1</v>
      </c>
      <c r="CW2" s="108">
        <v>2</v>
      </c>
      <c r="CX2" s="108">
        <v>0</v>
      </c>
      <c r="CY2" s="108">
        <v>0</v>
      </c>
      <c r="CZ2" s="109">
        <v>0</v>
      </c>
      <c r="DA2" s="109">
        <v>0</v>
      </c>
      <c r="DB2" s="108">
        <v>0</v>
      </c>
      <c r="DC2" s="108">
        <v>0</v>
      </c>
      <c r="DD2" s="108">
        <v>0</v>
      </c>
      <c r="DE2" s="108">
        <v>0</v>
      </c>
      <c r="DF2" s="108">
        <v>0</v>
      </c>
      <c r="DG2" s="108">
        <v>0</v>
      </c>
      <c r="DH2" s="108">
        <v>0</v>
      </c>
      <c r="DI2" s="108">
        <v>0</v>
      </c>
      <c r="DJ2" s="108">
        <v>11</v>
      </c>
      <c r="DK2" s="108">
        <v>12</v>
      </c>
      <c r="DL2" s="108">
        <v>11</v>
      </c>
      <c r="DM2" s="108">
        <v>12</v>
      </c>
      <c r="DN2" s="108">
        <v>12</v>
      </c>
      <c r="DO2" s="108">
        <v>5</v>
      </c>
      <c r="DP2" s="108">
        <v>0</v>
      </c>
      <c r="DQ2" s="108">
        <v>0</v>
      </c>
      <c r="DR2" s="108">
        <v>0</v>
      </c>
      <c r="DS2" s="108">
        <v>0</v>
      </c>
      <c r="DT2" s="108">
        <v>5</v>
      </c>
      <c r="DU2" s="108">
        <v>5</v>
      </c>
      <c r="DV2" s="108">
        <v>0</v>
      </c>
      <c r="DW2" s="110">
        <v>0</v>
      </c>
      <c r="DX2" s="110">
        <v>1</v>
      </c>
      <c r="DY2" s="110">
        <v>1</v>
      </c>
    </row>
    <row r="3" spans="1:129" ht="12" customHeight="1">
      <c r="A3" s="90">
        <v>2</v>
      </c>
      <c r="B3" s="45" t="s">
        <v>13</v>
      </c>
      <c r="C3" s="102">
        <v>39.5</v>
      </c>
      <c r="D3" s="102">
        <v>34</v>
      </c>
      <c r="E3" s="102">
        <v>22</v>
      </c>
      <c r="F3" s="102">
        <v>10</v>
      </c>
      <c r="G3" s="102">
        <v>9</v>
      </c>
      <c r="H3" s="102">
        <v>11</v>
      </c>
      <c r="I3" s="102">
        <v>11</v>
      </c>
      <c r="J3" s="102">
        <v>7</v>
      </c>
      <c r="K3" s="102">
        <v>10</v>
      </c>
      <c r="L3" s="102">
        <v>8</v>
      </c>
      <c r="M3" s="102">
        <v>9</v>
      </c>
      <c r="N3" s="102">
        <v>9</v>
      </c>
      <c r="O3" s="102">
        <v>7</v>
      </c>
      <c r="P3" s="100">
        <v>2</v>
      </c>
      <c r="Q3" s="102">
        <v>2</v>
      </c>
      <c r="R3" s="102">
        <v>3</v>
      </c>
      <c r="S3" s="112">
        <v>4</v>
      </c>
      <c r="T3" s="100">
        <v>2</v>
      </c>
      <c r="U3" s="100">
        <v>1</v>
      </c>
      <c r="V3" s="100">
        <v>2</v>
      </c>
      <c r="W3" s="100">
        <v>1</v>
      </c>
      <c r="X3" s="100">
        <v>1</v>
      </c>
      <c r="Y3" s="100">
        <v>1</v>
      </c>
      <c r="Z3" s="100">
        <v>1</v>
      </c>
      <c r="AA3" s="100">
        <v>0</v>
      </c>
      <c r="AB3" s="100">
        <v>0</v>
      </c>
      <c r="AC3" s="100">
        <v>0</v>
      </c>
      <c r="AD3" s="100">
        <v>0</v>
      </c>
      <c r="AE3" s="100">
        <v>0</v>
      </c>
      <c r="AF3" s="100">
        <v>0</v>
      </c>
      <c r="AG3" s="100">
        <v>0</v>
      </c>
      <c r="AH3" s="100">
        <v>0</v>
      </c>
      <c r="AI3" s="100">
        <v>1</v>
      </c>
      <c r="AJ3" s="107">
        <v>1</v>
      </c>
      <c r="AK3" s="107">
        <v>1</v>
      </c>
      <c r="AL3" s="108">
        <v>2</v>
      </c>
      <c r="AM3" s="108">
        <v>1</v>
      </c>
      <c r="AN3" s="107">
        <v>1</v>
      </c>
      <c r="AO3" s="108">
        <v>1</v>
      </c>
      <c r="AP3" s="108">
        <v>0</v>
      </c>
      <c r="AQ3" s="108">
        <v>0</v>
      </c>
      <c r="AR3" s="108">
        <v>0</v>
      </c>
      <c r="AS3" s="108">
        <v>0</v>
      </c>
      <c r="AT3" s="108">
        <v>0</v>
      </c>
      <c r="AU3" s="108">
        <v>0</v>
      </c>
      <c r="AV3" s="108">
        <v>0</v>
      </c>
      <c r="AW3" s="108">
        <v>0</v>
      </c>
      <c r="AX3" s="108">
        <v>0</v>
      </c>
      <c r="AY3" s="108">
        <v>0</v>
      </c>
      <c r="AZ3" s="108">
        <v>0</v>
      </c>
      <c r="BA3" s="108">
        <v>0</v>
      </c>
      <c r="BB3" s="108">
        <v>0</v>
      </c>
      <c r="BC3" s="108">
        <v>0</v>
      </c>
      <c r="BD3" s="108">
        <v>0</v>
      </c>
      <c r="BE3" s="108">
        <v>0</v>
      </c>
      <c r="BF3" s="108">
        <v>0</v>
      </c>
      <c r="BG3" s="108">
        <v>0</v>
      </c>
      <c r="BH3" s="108">
        <v>0</v>
      </c>
      <c r="BI3" s="108">
        <v>0</v>
      </c>
      <c r="BJ3" s="108">
        <v>0</v>
      </c>
      <c r="BK3" s="108">
        <v>0</v>
      </c>
      <c r="BL3" s="108">
        <v>0</v>
      </c>
      <c r="BM3" s="107">
        <v>0</v>
      </c>
      <c r="BN3" s="108">
        <v>0</v>
      </c>
      <c r="BO3" s="108">
        <v>0</v>
      </c>
      <c r="BP3" s="108">
        <v>0</v>
      </c>
      <c r="BQ3" s="108">
        <v>0</v>
      </c>
      <c r="BR3" s="108">
        <v>0</v>
      </c>
      <c r="BS3" s="107">
        <v>0</v>
      </c>
      <c r="BT3" s="108">
        <v>0</v>
      </c>
      <c r="BU3" s="108">
        <v>0</v>
      </c>
      <c r="BV3" s="108">
        <v>0</v>
      </c>
      <c r="BW3" s="117">
        <v>0</v>
      </c>
      <c r="BX3" s="108">
        <v>0</v>
      </c>
      <c r="BY3" s="108">
        <v>0</v>
      </c>
      <c r="BZ3" s="109">
        <v>0</v>
      </c>
      <c r="CA3" s="108">
        <v>0</v>
      </c>
      <c r="CB3" s="108">
        <v>0</v>
      </c>
      <c r="CC3" s="108">
        <v>0</v>
      </c>
      <c r="CD3" s="108">
        <v>0</v>
      </c>
      <c r="CE3" s="108">
        <v>0</v>
      </c>
      <c r="CF3" s="108">
        <v>0</v>
      </c>
      <c r="CG3" s="108">
        <v>0</v>
      </c>
      <c r="CH3" s="108">
        <v>0</v>
      </c>
      <c r="CI3" s="108">
        <v>0</v>
      </c>
      <c r="CJ3" s="108">
        <v>0</v>
      </c>
      <c r="CK3" s="108">
        <v>0</v>
      </c>
      <c r="CL3" s="108">
        <v>0</v>
      </c>
      <c r="CM3" s="108">
        <v>0</v>
      </c>
      <c r="CN3" s="108">
        <v>0</v>
      </c>
      <c r="CO3" s="108">
        <v>0</v>
      </c>
      <c r="CP3" s="108">
        <v>0</v>
      </c>
      <c r="CQ3" s="108">
        <v>0</v>
      </c>
      <c r="CR3" s="108">
        <v>0</v>
      </c>
      <c r="CS3" s="108">
        <v>0</v>
      </c>
      <c r="CT3" s="100">
        <v>0</v>
      </c>
      <c r="CU3" s="100">
        <v>0</v>
      </c>
      <c r="CV3" s="108">
        <v>0</v>
      </c>
      <c r="CW3" s="108">
        <v>0</v>
      </c>
      <c r="CX3" s="108">
        <v>0</v>
      </c>
      <c r="CY3" s="108">
        <v>0</v>
      </c>
      <c r="CZ3" s="109">
        <v>0</v>
      </c>
      <c r="DA3" s="109">
        <v>0</v>
      </c>
      <c r="DB3" s="108">
        <v>0</v>
      </c>
      <c r="DC3" s="108">
        <v>0</v>
      </c>
      <c r="DD3" s="108">
        <v>0</v>
      </c>
      <c r="DE3" s="108">
        <v>0</v>
      </c>
      <c r="DF3" s="108">
        <v>0</v>
      </c>
      <c r="DG3" s="108">
        <v>0</v>
      </c>
      <c r="DH3" s="108">
        <v>0</v>
      </c>
      <c r="DI3" s="108">
        <v>0</v>
      </c>
      <c r="DJ3" s="108">
        <v>0</v>
      </c>
      <c r="DK3" s="108">
        <v>0</v>
      </c>
      <c r="DL3" s="108">
        <v>0</v>
      </c>
      <c r="DM3" s="108">
        <v>0</v>
      </c>
      <c r="DN3" s="108">
        <v>0</v>
      </c>
      <c r="DO3" s="108">
        <v>0</v>
      </c>
      <c r="DP3" s="108">
        <v>0</v>
      </c>
      <c r="DQ3" s="108">
        <v>2</v>
      </c>
      <c r="DR3" s="108">
        <v>2</v>
      </c>
      <c r="DS3" s="108">
        <v>2</v>
      </c>
      <c r="DT3" s="108">
        <v>2</v>
      </c>
      <c r="DU3" s="108">
        <v>2</v>
      </c>
      <c r="DV3" s="108">
        <v>2</v>
      </c>
      <c r="DW3" s="110">
        <v>1</v>
      </c>
      <c r="DX3" s="110">
        <v>1</v>
      </c>
      <c r="DY3" s="110">
        <v>0</v>
      </c>
    </row>
    <row r="4" spans="1:129" ht="15.6">
      <c r="A4" s="90">
        <v>3</v>
      </c>
      <c r="B4" s="45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0"/>
      <c r="M4" s="100"/>
      <c r="N4" s="100">
        <v>10</v>
      </c>
      <c r="O4" s="100">
        <v>9</v>
      </c>
      <c r="P4" s="100">
        <v>7</v>
      </c>
      <c r="Q4" s="100">
        <v>4</v>
      </c>
      <c r="R4" s="100">
        <v>20</v>
      </c>
      <c r="S4" s="112">
        <v>22</v>
      </c>
      <c r="T4" s="100">
        <v>16</v>
      </c>
      <c r="U4" s="100">
        <v>3</v>
      </c>
      <c r="V4" s="100">
        <v>7</v>
      </c>
      <c r="W4" s="100">
        <v>6</v>
      </c>
      <c r="X4" s="100">
        <v>13</v>
      </c>
      <c r="Y4" s="100">
        <v>7</v>
      </c>
      <c r="Z4" s="100">
        <v>2</v>
      </c>
      <c r="AA4" s="100">
        <v>0</v>
      </c>
      <c r="AB4" s="100">
        <v>11</v>
      </c>
      <c r="AC4" s="100">
        <v>0</v>
      </c>
      <c r="AD4" s="100">
        <v>13</v>
      </c>
      <c r="AE4" s="100">
        <v>7</v>
      </c>
      <c r="AF4" s="100">
        <v>13</v>
      </c>
      <c r="AG4" s="100">
        <v>38</v>
      </c>
      <c r="AH4" s="100">
        <v>1</v>
      </c>
      <c r="AI4" s="100">
        <v>6</v>
      </c>
      <c r="AJ4" s="107">
        <v>1</v>
      </c>
      <c r="AK4" s="107">
        <v>2</v>
      </c>
      <c r="AL4" s="108">
        <v>2</v>
      </c>
      <c r="AM4" s="108">
        <v>2</v>
      </c>
      <c r="AN4" s="107">
        <v>2</v>
      </c>
      <c r="AO4" s="108">
        <v>4</v>
      </c>
      <c r="AP4" s="108">
        <v>3</v>
      </c>
      <c r="AQ4" s="108">
        <v>8</v>
      </c>
      <c r="AR4" s="108">
        <v>1</v>
      </c>
      <c r="AS4" s="108">
        <v>2</v>
      </c>
      <c r="AT4" s="108">
        <v>2</v>
      </c>
      <c r="AU4" s="108">
        <v>0</v>
      </c>
      <c r="AV4" s="108">
        <v>0</v>
      </c>
      <c r="AW4" s="108">
        <v>0</v>
      </c>
      <c r="AX4" s="108">
        <v>0</v>
      </c>
      <c r="AY4" s="108">
        <v>1</v>
      </c>
      <c r="AZ4" s="108">
        <v>1</v>
      </c>
      <c r="BA4" s="108">
        <v>1</v>
      </c>
      <c r="BB4" s="108">
        <v>1</v>
      </c>
      <c r="BC4" s="108">
        <v>2</v>
      </c>
      <c r="BD4" s="108">
        <v>1</v>
      </c>
      <c r="BE4" s="108">
        <v>1</v>
      </c>
      <c r="BF4" s="108">
        <v>1</v>
      </c>
      <c r="BG4" s="108">
        <v>0</v>
      </c>
      <c r="BH4" s="108">
        <v>1</v>
      </c>
      <c r="BI4" s="108">
        <v>1</v>
      </c>
      <c r="BJ4" s="108">
        <v>3</v>
      </c>
      <c r="BK4" s="108">
        <v>5</v>
      </c>
      <c r="BL4" s="108">
        <v>5</v>
      </c>
      <c r="BM4" s="107">
        <v>3</v>
      </c>
      <c r="BN4" s="108">
        <v>4</v>
      </c>
      <c r="BO4" s="108">
        <v>4</v>
      </c>
      <c r="BP4" s="108">
        <v>3</v>
      </c>
      <c r="BQ4" s="108">
        <v>3</v>
      </c>
      <c r="BR4" s="108">
        <v>4</v>
      </c>
      <c r="BS4" s="107">
        <v>4</v>
      </c>
      <c r="BT4" s="108">
        <v>3</v>
      </c>
      <c r="BU4" s="108">
        <v>4</v>
      </c>
      <c r="BV4" s="108">
        <v>5</v>
      </c>
      <c r="BW4" s="117">
        <v>4</v>
      </c>
      <c r="BX4" s="108">
        <v>4</v>
      </c>
      <c r="BY4" s="108">
        <v>1</v>
      </c>
      <c r="BZ4" s="109">
        <v>1</v>
      </c>
      <c r="CA4" s="108">
        <v>4</v>
      </c>
      <c r="CB4" s="108">
        <v>9</v>
      </c>
      <c r="CC4" s="108">
        <v>4</v>
      </c>
      <c r="CD4" s="108">
        <v>4</v>
      </c>
      <c r="CE4" s="108">
        <v>3</v>
      </c>
      <c r="CF4" s="108">
        <v>3</v>
      </c>
      <c r="CG4" s="108">
        <v>3</v>
      </c>
      <c r="CH4" s="108">
        <v>19</v>
      </c>
      <c r="CI4" s="108">
        <v>4</v>
      </c>
      <c r="CJ4" s="108">
        <v>3</v>
      </c>
      <c r="CK4" s="108">
        <v>3</v>
      </c>
      <c r="CL4" s="108">
        <v>4</v>
      </c>
      <c r="CM4" s="108">
        <v>5</v>
      </c>
      <c r="CN4" s="108">
        <v>5</v>
      </c>
      <c r="CO4" s="108">
        <v>5</v>
      </c>
      <c r="CP4" s="108">
        <v>12</v>
      </c>
      <c r="CQ4" s="108">
        <v>9</v>
      </c>
      <c r="CR4" s="108">
        <v>8</v>
      </c>
      <c r="CS4" s="108">
        <v>7</v>
      </c>
      <c r="CT4" s="100">
        <v>22</v>
      </c>
      <c r="CU4" s="100">
        <v>7</v>
      </c>
      <c r="CV4" s="108">
        <v>11</v>
      </c>
      <c r="CW4" s="108">
        <v>8</v>
      </c>
      <c r="CX4" s="108">
        <v>5</v>
      </c>
      <c r="CY4" s="108">
        <v>4</v>
      </c>
      <c r="CZ4" s="109">
        <v>2</v>
      </c>
      <c r="DA4" s="109">
        <v>3</v>
      </c>
      <c r="DB4" s="108">
        <v>4</v>
      </c>
      <c r="DC4" s="108">
        <v>4</v>
      </c>
      <c r="DD4" s="108">
        <v>4</v>
      </c>
      <c r="DE4" s="108">
        <v>4</v>
      </c>
      <c r="DF4" s="108">
        <v>2</v>
      </c>
      <c r="DG4" s="108">
        <v>1</v>
      </c>
      <c r="DH4" s="108">
        <v>1</v>
      </c>
      <c r="DI4" s="108">
        <v>0</v>
      </c>
      <c r="DJ4" s="108">
        <v>0</v>
      </c>
      <c r="DK4" s="108">
        <v>0</v>
      </c>
      <c r="DL4" s="108">
        <v>0</v>
      </c>
      <c r="DM4" s="108">
        <v>0</v>
      </c>
      <c r="DN4" s="108">
        <v>0</v>
      </c>
      <c r="DO4" s="108">
        <v>0</v>
      </c>
      <c r="DP4" s="108">
        <v>0</v>
      </c>
      <c r="DQ4" s="108">
        <v>2</v>
      </c>
      <c r="DR4" s="108">
        <v>4</v>
      </c>
      <c r="DS4" s="108">
        <v>5</v>
      </c>
      <c r="DT4" s="108">
        <v>2</v>
      </c>
      <c r="DU4" s="108">
        <v>2</v>
      </c>
      <c r="DV4" s="108">
        <v>2</v>
      </c>
      <c r="DW4" s="110">
        <v>3</v>
      </c>
      <c r="DX4" s="110">
        <v>2</v>
      </c>
      <c r="DY4" s="110">
        <v>0</v>
      </c>
    </row>
    <row r="5" spans="1:129" ht="15.6">
      <c r="A5" s="90">
        <v>4</v>
      </c>
      <c r="B5" s="45" t="s">
        <v>9</v>
      </c>
      <c r="C5" s="102">
        <v>11</v>
      </c>
      <c r="D5" s="100">
        <v>6</v>
      </c>
      <c r="E5" s="102">
        <v>1</v>
      </c>
      <c r="F5" s="102">
        <v>1</v>
      </c>
      <c r="G5" s="102">
        <v>2</v>
      </c>
      <c r="H5" s="102">
        <v>4</v>
      </c>
      <c r="I5" s="102">
        <v>4</v>
      </c>
      <c r="J5" s="102">
        <v>5</v>
      </c>
      <c r="K5" s="102">
        <v>6</v>
      </c>
      <c r="L5" s="102">
        <v>7</v>
      </c>
      <c r="M5" s="102">
        <v>4</v>
      </c>
      <c r="N5" s="102">
        <v>1</v>
      </c>
      <c r="O5" s="102">
        <v>5</v>
      </c>
      <c r="P5" s="100">
        <v>1</v>
      </c>
      <c r="Q5" s="102">
        <v>1</v>
      </c>
      <c r="R5" s="102">
        <v>1</v>
      </c>
      <c r="S5" s="112">
        <v>5</v>
      </c>
      <c r="T5" s="100">
        <v>5</v>
      </c>
      <c r="U5" s="100">
        <v>0</v>
      </c>
      <c r="V5" s="100">
        <v>0</v>
      </c>
      <c r="W5" s="100">
        <v>0</v>
      </c>
      <c r="X5" s="100">
        <v>1</v>
      </c>
      <c r="Y5" s="100">
        <v>6</v>
      </c>
      <c r="Z5" s="100">
        <v>11</v>
      </c>
      <c r="AA5" s="100">
        <v>10</v>
      </c>
      <c r="AB5" s="100">
        <v>7</v>
      </c>
      <c r="AC5" s="100">
        <v>10</v>
      </c>
      <c r="AD5" s="100">
        <v>4</v>
      </c>
      <c r="AE5" s="100">
        <v>1</v>
      </c>
      <c r="AF5" s="100">
        <v>1</v>
      </c>
      <c r="AG5" s="100">
        <v>1</v>
      </c>
      <c r="AH5" s="100">
        <v>1</v>
      </c>
      <c r="AI5" s="100">
        <v>0</v>
      </c>
      <c r="AJ5" s="107">
        <v>0</v>
      </c>
      <c r="AK5" s="107">
        <v>0</v>
      </c>
      <c r="AL5" s="108">
        <v>0</v>
      </c>
      <c r="AM5" s="108">
        <v>0</v>
      </c>
      <c r="AN5" s="107">
        <v>0</v>
      </c>
      <c r="AO5" s="108">
        <v>0</v>
      </c>
      <c r="AP5" s="108">
        <v>0</v>
      </c>
      <c r="AQ5" s="108">
        <v>0</v>
      </c>
      <c r="AR5" s="108">
        <v>0</v>
      </c>
      <c r="AS5" s="108">
        <v>0</v>
      </c>
      <c r="AT5" s="108">
        <v>0</v>
      </c>
      <c r="AU5" s="108">
        <v>0</v>
      </c>
      <c r="AV5" s="108">
        <v>0</v>
      </c>
      <c r="AW5" s="108">
        <v>0</v>
      </c>
      <c r="AX5" s="108">
        <v>0</v>
      </c>
      <c r="AY5" s="108">
        <v>0</v>
      </c>
      <c r="AZ5" s="108">
        <v>1</v>
      </c>
      <c r="BA5" s="108">
        <v>0</v>
      </c>
      <c r="BB5" s="108">
        <v>0</v>
      </c>
      <c r="BC5" s="108">
        <v>0</v>
      </c>
      <c r="BD5" s="108">
        <v>0</v>
      </c>
      <c r="BE5" s="108">
        <v>0</v>
      </c>
      <c r="BF5" s="108">
        <v>1</v>
      </c>
      <c r="BG5" s="108">
        <v>0</v>
      </c>
      <c r="BH5" s="108">
        <v>0</v>
      </c>
      <c r="BI5" s="108">
        <v>0</v>
      </c>
      <c r="BJ5" s="108">
        <v>0</v>
      </c>
      <c r="BK5" s="108">
        <v>0</v>
      </c>
      <c r="BL5" s="108">
        <v>0</v>
      </c>
      <c r="BM5" s="107">
        <v>0</v>
      </c>
      <c r="BN5" s="108">
        <v>0</v>
      </c>
      <c r="BO5" s="108">
        <v>0</v>
      </c>
      <c r="BP5" s="108">
        <v>0</v>
      </c>
      <c r="BQ5" s="108">
        <v>0</v>
      </c>
      <c r="BR5" s="108">
        <v>0</v>
      </c>
      <c r="BS5" s="107">
        <v>1</v>
      </c>
      <c r="BT5" s="108">
        <v>0</v>
      </c>
      <c r="BU5" s="108">
        <v>0</v>
      </c>
      <c r="BV5" s="108">
        <v>0</v>
      </c>
      <c r="BW5" s="117">
        <v>0</v>
      </c>
      <c r="BX5" s="108">
        <v>0</v>
      </c>
      <c r="BY5" s="108">
        <v>0</v>
      </c>
      <c r="BZ5" s="109">
        <v>0</v>
      </c>
      <c r="CA5" s="108">
        <v>0</v>
      </c>
      <c r="CB5" s="108">
        <v>0</v>
      </c>
      <c r="CC5" s="108">
        <v>0</v>
      </c>
      <c r="CD5" s="108">
        <v>0</v>
      </c>
      <c r="CE5" s="108">
        <v>0</v>
      </c>
      <c r="CF5" s="108">
        <v>0</v>
      </c>
      <c r="CG5" s="108">
        <v>0</v>
      </c>
      <c r="CH5" s="108">
        <v>0</v>
      </c>
      <c r="CI5" s="108">
        <v>0</v>
      </c>
      <c r="CJ5" s="108">
        <v>0</v>
      </c>
      <c r="CK5" s="108">
        <v>1</v>
      </c>
      <c r="CL5" s="108">
        <v>0</v>
      </c>
      <c r="CM5" s="108">
        <v>0</v>
      </c>
      <c r="CN5" s="108">
        <v>0</v>
      </c>
      <c r="CO5" s="108">
        <v>0</v>
      </c>
      <c r="CP5" s="108">
        <v>0</v>
      </c>
      <c r="CQ5" s="108">
        <v>0</v>
      </c>
      <c r="CR5" s="108">
        <v>0</v>
      </c>
      <c r="CS5" s="108">
        <v>0</v>
      </c>
      <c r="CT5" s="100">
        <v>0</v>
      </c>
      <c r="CU5" s="100">
        <v>0</v>
      </c>
      <c r="CV5" s="108">
        <v>0</v>
      </c>
      <c r="CW5" s="108">
        <v>0</v>
      </c>
      <c r="CX5" s="108">
        <v>0</v>
      </c>
      <c r="CY5" s="108">
        <v>0</v>
      </c>
      <c r="CZ5" s="109">
        <v>0</v>
      </c>
      <c r="DA5" s="109">
        <v>0</v>
      </c>
      <c r="DB5" s="108">
        <v>0</v>
      </c>
      <c r="DC5" s="108">
        <v>0</v>
      </c>
      <c r="DD5" s="108">
        <v>0</v>
      </c>
      <c r="DE5" s="108">
        <v>0</v>
      </c>
      <c r="DF5" s="108">
        <v>0</v>
      </c>
      <c r="DG5" s="108">
        <v>0</v>
      </c>
      <c r="DH5" s="108">
        <v>0</v>
      </c>
      <c r="DI5" s="108">
        <v>0</v>
      </c>
      <c r="DJ5" s="108">
        <v>0</v>
      </c>
      <c r="DK5" s="108">
        <v>0</v>
      </c>
      <c r="DL5" s="108">
        <v>0</v>
      </c>
      <c r="DM5" s="108">
        <v>0</v>
      </c>
      <c r="DN5" s="108">
        <v>0</v>
      </c>
      <c r="DO5" s="108">
        <v>0</v>
      </c>
      <c r="DP5" s="108">
        <v>6</v>
      </c>
      <c r="DQ5" s="108">
        <v>6</v>
      </c>
      <c r="DR5" s="108">
        <v>6</v>
      </c>
      <c r="DS5" s="108">
        <v>6</v>
      </c>
      <c r="DT5" s="108">
        <v>8</v>
      </c>
      <c r="DU5" s="108">
        <v>8</v>
      </c>
      <c r="DV5" s="108">
        <v>8</v>
      </c>
      <c r="DW5" s="110">
        <v>8</v>
      </c>
      <c r="DX5" s="110">
        <v>9</v>
      </c>
      <c r="DY5" s="110">
        <v>0</v>
      </c>
    </row>
    <row r="6" spans="1:129" ht="15.6">
      <c r="A6" s="90">
        <v>5</v>
      </c>
      <c r="B6" s="45" t="s">
        <v>3</v>
      </c>
      <c r="C6" s="102">
        <v>8</v>
      </c>
      <c r="D6" s="100">
        <v>2</v>
      </c>
      <c r="E6" s="102">
        <v>1</v>
      </c>
      <c r="F6" s="102">
        <v>1</v>
      </c>
      <c r="G6" s="102">
        <v>3</v>
      </c>
      <c r="H6" s="102">
        <v>6</v>
      </c>
      <c r="I6" s="102">
        <v>5</v>
      </c>
      <c r="J6" s="102">
        <v>1</v>
      </c>
      <c r="K6" s="102">
        <v>15</v>
      </c>
      <c r="L6" s="102">
        <v>8</v>
      </c>
      <c r="M6" s="102">
        <v>5</v>
      </c>
      <c r="N6" s="102">
        <v>2</v>
      </c>
      <c r="O6" s="102">
        <v>1</v>
      </c>
      <c r="P6" s="100">
        <v>2</v>
      </c>
      <c r="Q6" s="102">
        <v>3</v>
      </c>
      <c r="R6" s="102">
        <v>5</v>
      </c>
      <c r="S6" s="112">
        <v>8</v>
      </c>
      <c r="T6" s="100">
        <v>9</v>
      </c>
      <c r="U6" s="100">
        <v>12</v>
      </c>
      <c r="V6" s="100">
        <v>14</v>
      </c>
      <c r="W6" s="100">
        <v>15</v>
      </c>
      <c r="X6" s="100">
        <v>12</v>
      </c>
      <c r="Y6" s="100">
        <v>21</v>
      </c>
      <c r="Z6" s="100">
        <v>12</v>
      </c>
      <c r="AA6" s="100">
        <v>10</v>
      </c>
      <c r="AB6" s="100">
        <v>10</v>
      </c>
      <c r="AC6" s="100">
        <v>8</v>
      </c>
      <c r="AD6" s="100">
        <v>2</v>
      </c>
      <c r="AE6" s="100">
        <v>2</v>
      </c>
      <c r="AF6" s="100">
        <v>4</v>
      </c>
      <c r="AG6" s="100">
        <v>3</v>
      </c>
      <c r="AH6" s="100">
        <v>4</v>
      </c>
      <c r="AI6" s="100">
        <v>1</v>
      </c>
      <c r="AJ6" s="107">
        <v>1</v>
      </c>
      <c r="AK6" s="107">
        <v>1</v>
      </c>
      <c r="AL6" s="108">
        <v>0</v>
      </c>
      <c r="AM6" s="108">
        <v>0</v>
      </c>
      <c r="AN6" s="107">
        <v>0</v>
      </c>
      <c r="AO6" s="108">
        <v>0</v>
      </c>
      <c r="AP6" s="108">
        <v>0</v>
      </c>
      <c r="AQ6" s="108">
        <v>1</v>
      </c>
      <c r="AR6" s="108">
        <v>0</v>
      </c>
      <c r="AS6" s="108">
        <v>0</v>
      </c>
      <c r="AT6" s="108">
        <v>0</v>
      </c>
      <c r="AU6" s="108">
        <v>0</v>
      </c>
      <c r="AV6" s="108">
        <v>2</v>
      </c>
      <c r="AW6" s="108">
        <v>2</v>
      </c>
      <c r="AX6" s="108">
        <v>2</v>
      </c>
      <c r="AY6" s="108">
        <v>2</v>
      </c>
      <c r="AZ6" s="108">
        <v>1</v>
      </c>
      <c r="BA6" s="108">
        <v>1</v>
      </c>
      <c r="BB6" s="108">
        <v>1</v>
      </c>
      <c r="BC6" s="108">
        <v>1</v>
      </c>
      <c r="BD6" s="108">
        <v>0</v>
      </c>
      <c r="BE6" s="108">
        <v>0</v>
      </c>
      <c r="BF6" s="108">
        <v>0</v>
      </c>
      <c r="BG6" s="108">
        <v>0</v>
      </c>
      <c r="BH6" s="108">
        <v>0</v>
      </c>
      <c r="BI6" s="108">
        <v>0</v>
      </c>
      <c r="BJ6" s="108">
        <v>1</v>
      </c>
      <c r="BK6" s="108">
        <v>0</v>
      </c>
      <c r="BL6" s="108">
        <v>0</v>
      </c>
      <c r="BM6" s="107">
        <v>9</v>
      </c>
      <c r="BN6" s="108">
        <v>4</v>
      </c>
      <c r="BO6" s="108">
        <v>4</v>
      </c>
      <c r="BP6" s="108">
        <v>5</v>
      </c>
      <c r="BQ6" s="108">
        <v>1</v>
      </c>
      <c r="BR6" s="108">
        <v>0</v>
      </c>
      <c r="BS6" s="107">
        <v>0</v>
      </c>
      <c r="BT6" s="108">
        <v>0</v>
      </c>
      <c r="BU6" s="108">
        <v>2</v>
      </c>
      <c r="BV6" s="108">
        <v>0</v>
      </c>
      <c r="BW6" s="117">
        <v>0</v>
      </c>
      <c r="BX6" s="108">
        <v>0</v>
      </c>
      <c r="BY6" s="108">
        <v>0</v>
      </c>
      <c r="BZ6" s="109">
        <v>0</v>
      </c>
      <c r="CA6" s="108">
        <v>0</v>
      </c>
      <c r="CB6" s="108">
        <v>1</v>
      </c>
      <c r="CC6" s="108">
        <v>1</v>
      </c>
      <c r="CD6" s="108">
        <v>2</v>
      </c>
      <c r="CE6" s="108">
        <v>2</v>
      </c>
      <c r="CF6" s="108">
        <v>0</v>
      </c>
      <c r="CG6" s="108">
        <v>1</v>
      </c>
      <c r="CH6" s="108">
        <v>1</v>
      </c>
      <c r="CI6" s="108">
        <v>0</v>
      </c>
      <c r="CJ6" s="108">
        <v>0</v>
      </c>
      <c r="CK6" s="108">
        <v>1</v>
      </c>
      <c r="CL6" s="108">
        <v>2</v>
      </c>
      <c r="CM6" s="108">
        <v>1</v>
      </c>
      <c r="CN6" s="108">
        <v>0</v>
      </c>
      <c r="CO6" s="108">
        <v>2</v>
      </c>
      <c r="CP6" s="108">
        <v>0</v>
      </c>
      <c r="CQ6" s="108">
        <v>1</v>
      </c>
      <c r="CR6" s="108">
        <v>2</v>
      </c>
      <c r="CS6" s="108">
        <v>2</v>
      </c>
      <c r="CT6" s="100">
        <v>3</v>
      </c>
      <c r="CU6" s="100">
        <v>1</v>
      </c>
      <c r="CV6" s="108">
        <v>7</v>
      </c>
      <c r="CW6" s="108">
        <v>1</v>
      </c>
      <c r="CX6" s="108">
        <v>1</v>
      </c>
      <c r="CY6" s="108">
        <v>3</v>
      </c>
      <c r="CZ6" s="109">
        <v>0</v>
      </c>
      <c r="DA6" s="109">
        <v>0</v>
      </c>
      <c r="DB6" s="108">
        <v>0</v>
      </c>
      <c r="DC6" s="108">
        <v>1</v>
      </c>
      <c r="DD6" s="108">
        <v>1</v>
      </c>
      <c r="DE6" s="108">
        <v>2</v>
      </c>
      <c r="DF6" s="108">
        <v>0</v>
      </c>
      <c r="DG6" s="108">
        <v>0</v>
      </c>
      <c r="DH6" s="108">
        <v>0</v>
      </c>
      <c r="DI6" s="108">
        <v>0</v>
      </c>
      <c r="DJ6" s="108">
        <v>0</v>
      </c>
      <c r="DK6" s="108">
        <v>4</v>
      </c>
      <c r="DL6" s="108">
        <v>2</v>
      </c>
      <c r="DM6" s="108">
        <v>2</v>
      </c>
      <c r="DN6" s="108">
        <v>2</v>
      </c>
      <c r="DO6" s="108">
        <v>2</v>
      </c>
      <c r="DP6" s="108">
        <v>2</v>
      </c>
      <c r="DQ6" s="108">
        <v>3</v>
      </c>
      <c r="DR6" s="108">
        <v>3</v>
      </c>
      <c r="DS6" s="108">
        <v>3</v>
      </c>
      <c r="DT6" s="108">
        <v>2</v>
      </c>
      <c r="DU6" s="108">
        <v>1</v>
      </c>
      <c r="DV6" s="108">
        <v>1</v>
      </c>
      <c r="DW6" s="110">
        <v>1</v>
      </c>
      <c r="DX6" s="110">
        <v>1</v>
      </c>
      <c r="DY6" s="110">
        <v>0</v>
      </c>
    </row>
    <row r="7" spans="1:129" ht="15.6">
      <c r="A7" s="90">
        <v>10</v>
      </c>
      <c r="B7" s="45" t="s">
        <v>1</v>
      </c>
      <c r="C7" s="102">
        <v>31</v>
      </c>
      <c r="D7" s="100">
        <v>17</v>
      </c>
      <c r="E7" s="102">
        <v>36</v>
      </c>
      <c r="F7" s="102">
        <v>20</v>
      </c>
      <c r="G7" s="102">
        <v>15</v>
      </c>
      <c r="H7" s="102">
        <v>9</v>
      </c>
      <c r="I7" s="102">
        <v>12</v>
      </c>
      <c r="J7" s="102">
        <v>13</v>
      </c>
      <c r="K7" s="102">
        <v>11</v>
      </c>
      <c r="L7" s="102">
        <v>14</v>
      </c>
      <c r="M7" s="102">
        <v>11</v>
      </c>
      <c r="N7" s="102">
        <v>14</v>
      </c>
      <c r="O7" s="102">
        <v>18</v>
      </c>
      <c r="P7" s="100">
        <v>12</v>
      </c>
      <c r="Q7" s="102">
        <v>14</v>
      </c>
      <c r="R7" s="102">
        <v>19</v>
      </c>
      <c r="S7" s="112">
        <v>22</v>
      </c>
      <c r="T7" s="100">
        <v>21</v>
      </c>
      <c r="U7" s="100">
        <v>19</v>
      </c>
      <c r="V7" s="100">
        <v>13</v>
      </c>
      <c r="W7" s="100">
        <v>9</v>
      </c>
      <c r="X7" s="100">
        <v>17</v>
      </c>
      <c r="Y7" s="100">
        <v>11</v>
      </c>
      <c r="Z7" s="100">
        <v>14</v>
      </c>
      <c r="AA7" s="100">
        <v>7</v>
      </c>
      <c r="AB7" s="100">
        <v>8</v>
      </c>
      <c r="AC7" s="100">
        <v>7</v>
      </c>
      <c r="AD7" s="100">
        <v>14</v>
      </c>
      <c r="AE7" s="100">
        <v>11</v>
      </c>
      <c r="AF7" s="100">
        <v>13</v>
      </c>
      <c r="AG7" s="100">
        <v>10</v>
      </c>
      <c r="AH7" s="100">
        <v>3</v>
      </c>
      <c r="AI7" s="100">
        <v>3</v>
      </c>
      <c r="AJ7" s="107">
        <v>1</v>
      </c>
      <c r="AK7" s="107">
        <v>1</v>
      </c>
      <c r="AL7" s="108">
        <v>2</v>
      </c>
      <c r="AM7" s="108">
        <v>2</v>
      </c>
      <c r="AN7" s="107">
        <v>1</v>
      </c>
      <c r="AO7" s="108">
        <v>1</v>
      </c>
      <c r="AP7" s="108">
        <v>1</v>
      </c>
      <c r="AQ7" s="108">
        <v>1</v>
      </c>
      <c r="AR7" s="108">
        <v>1</v>
      </c>
      <c r="AS7" s="108">
        <v>5</v>
      </c>
      <c r="AT7" s="108">
        <v>5</v>
      </c>
      <c r="AU7" s="108">
        <v>6</v>
      </c>
      <c r="AV7" s="108">
        <v>6</v>
      </c>
      <c r="AW7" s="108">
        <v>0</v>
      </c>
      <c r="AX7" s="108">
        <v>1</v>
      </c>
      <c r="AY7" s="108">
        <v>1</v>
      </c>
      <c r="AZ7" s="108">
        <v>1</v>
      </c>
      <c r="BA7" s="108">
        <v>1</v>
      </c>
      <c r="BB7" s="108">
        <v>1</v>
      </c>
      <c r="BC7" s="108">
        <v>1</v>
      </c>
      <c r="BD7" s="108">
        <v>1</v>
      </c>
      <c r="BE7" s="108">
        <v>1</v>
      </c>
      <c r="BF7" s="108">
        <v>2</v>
      </c>
      <c r="BG7" s="108">
        <v>2</v>
      </c>
      <c r="BH7" s="108">
        <v>2</v>
      </c>
      <c r="BI7" s="108">
        <v>3</v>
      </c>
      <c r="BJ7" s="108">
        <v>2</v>
      </c>
      <c r="BK7" s="108">
        <v>3</v>
      </c>
      <c r="BL7" s="108">
        <v>3</v>
      </c>
      <c r="BM7" s="107">
        <v>2</v>
      </c>
      <c r="BN7" s="108">
        <v>2</v>
      </c>
      <c r="BO7" s="108">
        <v>2</v>
      </c>
      <c r="BP7" s="108">
        <v>1</v>
      </c>
      <c r="BQ7" s="108">
        <v>0</v>
      </c>
      <c r="BR7" s="108">
        <v>0</v>
      </c>
      <c r="BS7" s="107">
        <v>0</v>
      </c>
      <c r="BT7" s="108">
        <v>0</v>
      </c>
      <c r="BU7" s="108">
        <v>0</v>
      </c>
      <c r="BV7" s="108">
        <v>0</v>
      </c>
      <c r="BW7" s="117">
        <v>1</v>
      </c>
      <c r="BX7" s="108">
        <v>1</v>
      </c>
      <c r="BY7" s="108">
        <v>3</v>
      </c>
      <c r="BZ7" s="109">
        <v>2</v>
      </c>
      <c r="CA7" s="108">
        <v>2</v>
      </c>
      <c r="CB7" s="108">
        <v>2</v>
      </c>
      <c r="CC7" s="108">
        <v>2</v>
      </c>
      <c r="CD7" s="108">
        <v>2</v>
      </c>
      <c r="CE7" s="108">
        <v>2</v>
      </c>
      <c r="CF7" s="108">
        <v>2</v>
      </c>
      <c r="CG7" s="108">
        <v>2</v>
      </c>
      <c r="CH7" s="108">
        <v>3</v>
      </c>
      <c r="CI7" s="108">
        <v>1</v>
      </c>
      <c r="CJ7" s="108">
        <v>1</v>
      </c>
      <c r="CK7" s="108">
        <v>0</v>
      </c>
      <c r="CL7" s="108">
        <v>0</v>
      </c>
      <c r="CM7" s="108">
        <v>0</v>
      </c>
      <c r="CN7" s="108">
        <v>0</v>
      </c>
      <c r="CO7" s="108">
        <v>0</v>
      </c>
      <c r="CP7" s="108">
        <v>2</v>
      </c>
      <c r="CQ7" s="108">
        <v>2</v>
      </c>
      <c r="CR7" s="108">
        <v>0</v>
      </c>
      <c r="CS7" s="108">
        <v>0</v>
      </c>
      <c r="CT7" s="100">
        <v>0</v>
      </c>
      <c r="CU7" s="100">
        <v>0</v>
      </c>
      <c r="CV7" s="108">
        <v>1</v>
      </c>
      <c r="CW7" s="108">
        <v>0</v>
      </c>
      <c r="CX7" s="108">
        <v>0</v>
      </c>
      <c r="CY7" s="108">
        <v>0</v>
      </c>
      <c r="CZ7" s="109">
        <v>1</v>
      </c>
      <c r="DA7" s="109">
        <v>1</v>
      </c>
      <c r="DB7" s="108">
        <v>1</v>
      </c>
      <c r="DC7" s="108">
        <v>1</v>
      </c>
      <c r="DD7" s="108">
        <v>2</v>
      </c>
      <c r="DE7" s="108">
        <v>2</v>
      </c>
      <c r="DF7" s="108">
        <v>2</v>
      </c>
      <c r="DG7" s="108">
        <v>2</v>
      </c>
      <c r="DH7" s="108">
        <v>2</v>
      </c>
      <c r="DI7" s="108">
        <v>1</v>
      </c>
      <c r="DJ7" s="108">
        <v>1</v>
      </c>
      <c r="DK7" s="108">
        <v>2</v>
      </c>
      <c r="DL7" s="108">
        <v>2</v>
      </c>
      <c r="DM7" s="108">
        <v>1</v>
      </c>
      <c r="DN7" s="108">
        <v>1</v>
      </c>
      <c r="DO7" s="108">
        <v>1</v>
      </c>
      <c r="DP7" s="108">
        <v>1</v>
      </c>
      <c r="DQ7" s="108">
        <v>0</v>
      </c>
      <c r="DR7" s="108">
        <v>0</v>
      </c>
      <c r="DS7" s="108">
        <v>0</v>
      </c>
      <c r="DT7" s="108">
        <v>1</v>
      </c>
      <c r="DU7" s="108">
        <v>0</v>
      </c>
      <c r="DV7" s="108">
        <v>0</v>
      </c>
      <c r="DW7" s="110">
        <v>6</v>
      </c>
      <c r="DX7" s="110">
        <v>3</v>
      </c>
      <c r="DY7" s="110">
        <v>0</v>
      </c>
    </row>
    <row r="8" spans="1:129" ht="15.6">
      <c r="A8" s="90">
        <v>11</v>
      </c>
      <c r="B8" s="45" t="s">
        <v>14</v>
      </c>
      <c r="C8" s="102"/>
      <c r="D8" s="100"/>
      <c r="E8" s="102"/>
      <c r="F8" s="100"/>
      <c r="G8" s="100"/>
      <c r="H8" s="100"/>
      <c r="I8" s="102"/>
      <c r="J8" s="100"/>
      <c r="K8" s="100">
        <v>12</v>
      </c>
      <c r="L8" s="100">
        <v>5</v>
      </c>
      <c r="M8" s="100">
        <v>5</v>
      </c>
      <c r="N8" s="102">
        <v>1</v>
      </c>
      <c r="O8" s="102">
        <v>14</v>
      </c>
      <c r="P8" s="100">
        <v>3</v>
      </c>
      <c r="Q8" s="102">
        <v>0</v>
      </c>
      <c r="R8" s="102">
        <v>2</v>
      </c>
      <c r="S8" s="112">
        <v>1</v>
      </c>
      <c r="T8" s="100">
        <v>1</v>
      </c>
      <c r="U8" s="100">
        <v>0</v>
      </c>
      <c r="V8" s="100">
        <v>1</v>
      </c>
      <c r="W8" s="100">
        <v>2</v>
      </c>
      <c r="X8" s="100">
        <v>0</v>
      </c>
      <c r="Y8" s="100">
        <v>2</v>
      </c>
      <c r="Z8" s="100">
        <v>1</v>
      </c>
      <c r="AA8" s="100">
        <v>1</v>
      </c>
      <c r="AB8" s="100">
        <v>3</v>
      </c>
      <c r="AC8" s="100">
        <v>2</v>
      </c>
      <c r="AD8" s="100">
        <v>0</v>
      </c>
      <c r="AE8" s="100">
        <v>0</v>
      </c>
      <c r="AF8" s="100">
        <v>2</v>
      </c>
      <c r="AG8" s="100">
        <v>0</v>
      </c>
      <c r="AH8" s="100">
        <v>0</v>
      </c>
      <c r="AI8" s="100">
        <v>0</v>
      </c>
      <c r="AJ8" s="107">
        <v>0</v>
      </c>
      <c r="AK8" s="107">
        <v>0</v>
      </c>
      <c r="AL8" s="108">
        <v>0</v>
      </c>
      <c r="AM8" s="108">
        <v>0</v>
      </c>
      <c r="AN8" s="107">
        <v>0</v>
      </c>
      <c r="AO8" s="108">
        <v>0</v>
      </c>
      <c r="AP8" s="108">
        <v>0</v>
      </c>
      <c r="AQ8" s="108">
        <v>0</v>
      </c>
      <c r="AR8" s="108">
        <v>0</v>
      </c>
      <c r="AS8" s="108">
        <v>0</v>
      </c>
      <c r="AT8" s="108">
        <v>0</v>
      </c>
      <c r="AU8" s="108">
        <v>0</v>
      </c>
      <c r="AV8" s="108">
        <v>0</v>
      </c>
      <c r="AW8" s="108">
        <v>0</v>
      </c>
      <c r="AX8" s="108">
        <v>0</v>
      </c>
      <c r="AY8" s="108">
        <v>0</v>
      </c>
      <c r="AZ8" s="108">
        <v>0</v>
      </c>
      <c r="BA8" s="108">
        <v>0</v>
      </c>
      <c r="BB8" s="108">
        <v>0</v>
      </c>
      <c r="BC8" s="108">
        <v>0</v>
      </c>
      <c r="BD8" s="108">
        <v>0</v>
      </c>
      <c r="BE8" s="108">
        <v>0</v>
      </c>
      <c r="BF8" s="108">
        <v>0</v>
      </c>
      <c r="BG8" s="108">
        <v>1</v>
      </c>
      <c r="BH8" s="108">
        <v>1</v>
      </c>
      <c r="BI8" s="108">
        <v>1</v>
      </c>
      <c r="BJ8" s="108">
        <v>0</v>
      </c>
      <c r="BK8" s="108">
        <v>0</v>
      </c>
      <c r="BL8" s="108">
        <v>0</v>
      </c>
      <c r="BM8" s="107">
        <v>0</v>
      </c>
      <c r="BN8" s="108">
        <v>0</v>
      </c>
      <c r="BO8" s="108">
        <v>0</v>
      </c>
      <c r="BP8" s="108">
        <v>0</v>
      </c>
      <c r="BQ8" s="108">
        <v>0</v>
      </c>
      <c r="BR8" s="108">
        <v>0</v>
      </c>
      <c r="BS8" s="107">
        <v>1</v>
      </c>
      <c r="BT8" s="108">
        <v>0</v>
      </c>
      <c r="BU8" s="108">
        <v>0</v>
      </c>
      <c r="BV8" s="108">
        <v>2</v>
      </c>
      <c r="BW8" s="117">
        <v>1</v>
      </c>
      <c r="BX8" s="108">
        <v>0</v>
      </c>
      <c r="BY8" s="108">
        <v>0</v>
      </c>
      <c r="BZ8" s="109">
        <v>0</v>
      </c>
      <c r="CA8" s="108">
        <v>0</v>
      </c>
      <c r="CB8" s="108">
        <v>0</v>
      </c>
      <c r="CC8" s="108">
        <v>0</v>
      </c>
      <c r="CD8" s="108">
        <v>0</v>
      </c>
      <c r="CE8" s="108">
        <v>0</v>
      </c>
      <c r="CF8" s="108">
        <v>0</v>
      </c>
      <c r="CG8" s="108">
        <v>0</v>
      </c>
      <c r="CH8" s="108">
        <v>0</v>
      </c>
      <c r="CI8" s="108">
        <v>0</v>
      </c>
      <c r="CJ8" s="108">
        <v>0</v>
      </c>
      <c r="CK8" s="108">
        <v>0</v>
      </c>
      <c r="CL8" s="108">
        <v>0</v>
      </c>
      <c r="CM8" s="108">
        <v>0</v>
      </c>
      <c r="CN8" s="108">
        <v>0</v>
      </c>
      <c r="CO8" s="108">
        <v>0</v>
      </c>
      <c r="CP8" s="108">
        <v>0</v>
      </c>
      <c r="CQ8" s="108">
        <v>0</v>
      </c>
      <c r="CR8" s="108">
        <v>0</v>
      </c>
      <c r="CS8" s="108">
        <v>0</v>
      </c>
      <c r="CT8" s="100">
        <v>0</v>
      </c>
      <c r="CU8" s="100">
        <v>0</v>
      </c>
      <c r="CV8" s="108">
        <v>0</v>
      </c>
      <c r="CW8" s="108">
        <v>0</v>
      </c>
      <c r="CX8" s="108">
        <v>0</v>
      </c>
      <c r="CY8" s="108">
        <v>0</v>
      </c>
      <c r="CZ8" s="109">
        <v>0</v>
      </c>
      <c r="DA8" s="109">
        <v>0</v>
      </c>
      <c r="DB8" s="108">
        <v>0</v>
      </c>
      <c r="DC8" s="108">
        <v>0</v>
      </c>
      <c r="DD8" s="108">
        <v>1</v>
      </c>
      <c r="DE8" s="108">
        <v>0</v>
      </c>
      <c r="DF8" s="108">
        <v>0</v>
      </c>
      <c r="DG8" s="108">
        <v>0</v>
      </c>
      <c r="DH8" s="108">
        <v>0</v>
      </c>
      <c r="DI8" s="108">
        <v>1</v>
      </c>
      <c r="DJ8" s="108">
        <v>1</v>
      </c>
      <c r="DK8" s="108">
        <v>0</v>
      </c>
      <c r="DL8" s="108">
        <v>0</v>
      </c>
      <c r="DM8" s="108">
        <v>0</v>
      </c>
      <c r="DN8" s="108">
        <v>0</v>
      </c>
      <c r="DO8" s="108">
        <v>0</v>
      </c>
      <c r="DP8" s="108">
        <v>0</v>
      </c>
      <c r="DQ8" s="108">
        <v>0</v>
      </c>
      <c r="DR8" s="108">
        <v>0</v>
      </c>
      <c r="DS8" s="108">
        <v>0</v>
      </c>
      <c r="DT8" s="108">
        <v>0</v>
      </c>
      <c r="DU8" s="108">
        <v>0</v>
      </c>
      <c r="DV8" s="108">
        <v>0</v>
      </c>
      <c r="DW8" s="110">
        <v>1</v>
      </c>
      <c r="DX8" s="110">
        <v>1</v>
      </c>
      <c r="DY8" s="110">
        <v>0</v>
      </c>
    </row>
    <row r="9" spans="1:129" ht="15.6">
      <c r="A9" s="90">
        <v>12</v>
      </c>
      <c r="B9" s="45" t="s">
        <v>6</v>
      </c>
      <c r="C9" s="102">
        <v>13</v>
      </c>
      <c r="D9" s="100">
        <v>6</v>
      </c>
      <c r="E9" s="102">
        <v>3</v>
      </c>
      <c r="F9" s="102">
        <v>2</v>
      </c>
      <c r="G9" s="102">
        <v>2</v>
      </c>
      <c r="H9" s="102">
        <v>0</v>
      </c>
      <c r="I9" s="102">
        <v>2</v>
      </c>
      <c r="J9" s="102">
        <v>2</v>
      </c>
      <c r="K9" s="102">
        <v>10</v>
      </c>
      <c r="L9" s="102">
        <v>9</v>
      </c>
      <c r="M9" s="102">
        <v>13</v>
      </c>
      <c r="N9" s="102">
        <v>13</v>
      </c>
      <c r="O9" s="102">
        <v>7</v>
      </c>
      <c r="P9" s="100">
        <v>9</v>
      </c>
      <c r="Q9" s="102">
        <v>8</v>
      </c>
      <c r="R9" s="102">
        <v>12</v>
      </c>
      <c r="S9" s="112">
        <v>13</v>
      </c>
      <c r="T9" s="100">
        <v>9</v>
      </c>
      <c r="U9" s="100">
        <v>29</v>
      </c>
      <c r="V9" s="100">
        <v>11</v>
      </c>
      <c r="W9" s="100">
        <v>10</v>
      </c>
      <c r="X9" s="100">
        <v>9</v>
      </c>
      <c r="Y9" s="100">
        <v>7</v>
      </c>
      <c r="Z9" s="100">
        <v>8</v>
      </c>
      <c r="AA9" s="100">
        <v>8</v>
      </c>
      <c r="AB9" s="100">
        <v>9</v>
      </c>
      <c r="AC9" s="100">
        <v>10</v>
      </c>
      <c r="AD9" s="100">
        <v>7</v>
      </c>
      <c r="AE9" s="100">
        <v>5</v>
      </c>
      <c r="AF9" s="100">
        <v>5</v>
      </c>
      <c r="AG9" s="100">
        <v>2</v>
      </c>
      <c r="AH9" s="100">
        <v>1</v>
      </c>
      <c r="AI9" s="100">
        <v>1</v>
      </c>
      <c r="AJ9" s="107">
        <v>1</v>
      </c>
      <c r="AK9" s="107">
        <v>1</v>
      </c>
      <c r="AL9" s="108">
        <v>1</v>
      </c>
      <c r="AM9" s="108">
        <v>0</v>
      </c>
      <c r="AN9" s="107">
        <v>0</v>
      </c>
      <c r="AO9" s="108">
        <v>0</v>
      </c>
      <c r="AP9" s="108">
        <v>1</v>
      </c>
      <c r="AQ9" s="108">
        <v>1</v>
      </c>
      <c r="AR9" s="108">
        <v>1</v>
      </c>
      <c r="AS9" s="108">
        <v>0</v>
      </c>
      <c r="AT9" s="108">
        <v>0</v>
      </c>
      <c r="AU9" s="108">
        <v>1</v>
      </c>
      <c r="AV9" s="108">
        <v>3</v>
      </c>
      <c r="AW9" s="108">
        <v>3</v>
      </c>
      <c r="AX9" s="108">
        <v>3</v>
      </c>
      <c r="AY9" s="108">
        <v>3</v>
      </c>
      <c r="AZ9" s="108">
        <v>2</v>
      </c>
      <c r="BA9" s="108">
        <v>1</v>
      </c>
      <c r="BB9" s="108">
        <v>0</v>
      </c>
      <c r="BC9" s="108">
        <v>2</v>
      </c>
      <c r="BD9" s="108">
        <v>2</v>
      </c>
      <c r="BE9" s="108">
        <v>2</v>
      </c>
      <c r="BF9" s="108">
        <v>2</v>
      </c>
      <c r="BG9" s="108">
        <v>4</v>
      </c>
      <c r="BH9" s="108">
        <v>0</v>
      </c>
      <c r="BI9" s="108">
        <v>0</v>
      </c>
      <c r="BJ9" s="108">
        <v>2</v>
      </c>
      <c r="BK9" s="108">
        <v>1</v>
      </c>
      <c r="BL9" s="108">
        <v>0</v>
      </c>
      <c r="BM9" s="107">
        <v>0</v>
      </c>
      <c r="BN9" s="108">
        <v>0</v>
      </c>
      <c r="BO9" s="108">
        <v>0</v>
      </c>
      <c r="BP9" s="108">
        <v>0</v>
      </c>
      <c r="BQ9" s="108">
        <v>0</v>
      </c>
      <c r="BR9" s="108">
        <v>0</v>
      </c>
      <c r="BS9" s="107">
        <v>1</v>
      </c>
      <c r="BT9" s="108">
        <v>0</v>
      </c>
      <c r="BU9" s="108">
        <v>0</v>
      </c>
      <c r="BV9" s="108">
        <v>1</v>
      </c>
      <c r="BW9" s="117">
        <v>1</v>
      </c>
      <c r="BX9" s="108">
        <v>3</v>
      </c>
      <c r="BY9" s="108">
        <v>3</v>
      </c>
      <c r="BZ9" s="109">
        <v>2</v>
      </c>
      <c r="CA9" s="108">
        <v>2</v>
      </c>
      <c r="CB9" s="108">
        <v>4</v>
      </c>
      <c r="CC9" s="108">
        <v>5</v>
      </c>
      <c r="CD9" s="108">
        <v>7</v>
      </c>
      <c r="CE9" s="108">
        <v>7</v>
      </c>
      <c r="CF9" s="108">
        <v>8</v>
      </c>
      <c r="CG9" s="108">
        <v>10</v>
      </c>
      <c r="CH9" s="108">
        <v>11</v>
      </c>
      <c r="CI9" s="108">
        <v>8</v>
      </c>
      <c r="CJ9" s="108">
        <v>9</v>
      </c>
      <c r="CK9" s="108">
        <v>2</v>
      </c>
      <c r="CL9" s="108">
        <v>2</v>
      </c>
      <c r="CM9" s="108">
        <v>1</v>
      </c>
      <c r="CN9" s="108">
        <v>0</v>
      </c>
      <c r="CO9" s="108">
        <v>5</v>
      </c>
      <c r="CP9" s="108">
        <v>0</v>
      </c>
      <c r="CQ9" s="108">
        <v>1</v>
      </c>
      <c r="CR9" s="108">
        <v>1</v>
      </c>
      <c r="CS9" s="108">
        <v>1</v>
      </c>
      <c r="CT9" s="100">
        <v>2</v>
      </c>
      <c r="CU9" s="100">
        <v>0</v>
      </c>
      <c r="CV9" s="108">
        <v>0</v>
      </c>
      <c r="CW9" s="108">
        <v>0</v>
      </c>
      <c r="CX9" s="108">
        <v>1</v>
      </c>
      <c r="CY9" s="108">
        <v>1</v>
      </c>
      <c r="CZ9" s="109">
        <v>0</v>
      </c>
      <c r="DA9" s="109">
        <v>0</v>
      </c>
      <c r="DB9" s="108">
        <v>0</v>
      </c>
      <c r="DC9" s="108">
        <v>0</v>
      </c>
      <c r="DD9" s="108">
        <v>0</v>
      </c>
      <c r="DE9" s="108">
        <v>0</v>
      </c>
      <c r="DF9" s="108">
        <v>0</v>
      </c>
      <c r="DG9" s="108">
        <v>0</v>
      </c>
      <c r="DH9" s="108">
        <v>2</v>
      </c>
      <c r="DI9" s="108">
        <v>1</v>
      </c>
      <c r="DJ9" s="108">
        <v>1</v>
      </c>
      <c r="DK9" s="108">
        <v>0</v>
      </c>
      <c r="DL9" s="108">
        <v>0</v>
      </c>
      <c r="DM9" s="108">
        <v>0</v>
      </c>
      <c r="DN9" s="108">
        <v>0</v>
      </c>
      <c r="DO9" s="108">
        <v>0</v>
      </c>
      <c r="DP9" s="108">
        <v>0</v>
      </c>
      <c r="DQ9" s="108">
        <v>0</v>
      </c>
      <c r="DR9" s="108">
        <v>2</v>
      </c>
      <c r="DS9" s="108">
        <v>0</v>
      </c>
      <c r="DT9" s="108">
        <v>0</v>
      </c>
      <c r="DU9" s="108">
        <v>0</v>
      </c>
      <c r="DV9" s="108">
        <v>0</v>
      </c>
      <c r="DW9" s="110">
        <v>0</v>
      </c>
      <c r="DX9" s="110">
        <v>0</v>
      </c>
      <c r="DY9" s="110">
        <v>0</v>
      </c>
    </row>
    <row r="10" spans="1:129" ht="15.6">
      <c r="A10" s="90">
        <v>13</v>
      </c>
      <c r="B10" s="45" t="s">
        <v>5</v>
      </c>
      <c r="C10" s="102">
        <v>38</v>
      </c>
      <c r="D10" s="100">
        <v>28</v>
      </c>
      <c r="E10" s="102">
        <v>13</v>
      </c>
      <c r="F10" s="102">
        <v>9</v>
      </c>
      <c r="G10" s="102">
        <v>12</v>
      </c>
      <c r="H10" s="102">
        <v>11</v>
      </c>
      <c r="I10" s="102">
        <v>11</v>
      </c>
      <c r="J10" s="102">
        <v>9</v>
      </c>
      <c r="K10" s="102">
        <v>15</v>
      </c>
      <c r="L10" s="102">
        <v>15</v>
      </c>
      <c r="M10" s="102">
        <v>15</v>
      </c>
      <c r="N10" s="102">
        <v>12</v>
      </c>
      <c r="O10" s="102">
        <v>11</v>
      </c>
      <c r="P10" s="100">
        <v>14</v>
      </c>
      <c r="Q10" s="102">
        <v>9</v>
      </c>
      <c r="R10" s="102">
        <v>8</v>
      </c>
      <c r="S10" s="112">
        <v>10</v>
      </c>
      <c r="T10" s="100">
        <v>11</v>
      </c>
      <c r="U10" s="100">
        <v>10</v>
      </c>
      <c r="V10" s="100">
        <v>13</v>
      </c>
      <c r="W10" s="100">
        <v>19</v>
      </c>
      <c r="X10" s="100">
        <v>25</v>
      </c>
      <c r="Y10" s="100">
        <v>17</v>
      </c>
      <c r="Z10" s="100">
        <v>15</v>
      </c>
      <c r="AA10" s="100">
        <v>19</v>
      </c>
      <c r="AB10" s="100">
        <v>12</v>
      </c>
      <c r="AC10" s="100">
        <v>12</v>
      </c>
      <c r="AD10" s="100">
        <v>16</v>
      </c>
      <c r="AE10" s="100">
        <v>19</v>
      </c>
      <c r="AF10" s="100">
        <v>16</v>
      </c>
      <c r="AG10" s="100">
        <v>11</v>
      </c>
      <c r="AH10" s="100">
        <v>3</v>
      </c>
      <c r="AI10" s="100">
        <v>4</v>
      </c>
      <c r="AJ10" s="107">
        <v>10</v>
      </c>
      <c r="AK10" s="107">
        <v>9</v>
      </c>
      <c r="AL10" s="108">
        <v>17</v>
      </c>
      <c r="AM10" s="108">
        <v>11</v>
      </c>
      <c r="AN10" s="107">
        <v>5</v>
      </c>
      <c r="AO10" s="108">
        <v>5</v>
      </c>
      <c r="AP10" s="108">
        <v>6</v>
      </c>
      <c r="AQ10" s="108">
        <v>5</v>
      </c>
      <c r="AR10" s="108">
        <v>6</v>
      </c>
      <c r="AS10" s="108">
        <v>5</v>
      </c>
      <c r="AT10" s="108">
        <v>6</v>
      </c>
      <c r="AU10" s="108">
        <v>5</v>
      </c>
      <c r="AV10" s="108">
        <v>2</v>
      </c>
      <c r="AW10" s="108">
        <v>2</v>
      </c>
      <c r="AX10" s="108">
        <v>2</v>
      </c>
      <c r="AY10" s="108">
        <v>1</v>
      </c>
      <c r="AZ10" s="108">
        <v>1</v>
      </c>
      <c r="BA10" s="108">
        <v>2</v>
      </c>
      <c r="BB10" s="108">
        <v>2</v>
      </c>
      <c r="BC10" s="108">
        <v>4</v>
      </c>
      <c r="BD10" s="108">
        <v>1</v>
      </c>
      <c r="BE10" s="108">
        <v>2</v>
      </c>
      <c r="BF10" s="108">
        <v>3</v>
      </c>
      <c r="BG10" s="108">
        <v>4</v>
      </c>
      <c r="BH10" s="108">
        <v>2</v>
      </c>
      <c r="BI10" s="108">
        <v>3</v>
      </c>
      <c r="BJ10" s="108">
        <v>5</v>
      </c>
      <c r="BK10" s="108">
        <v>6</v>
      </c>
      <c r="BL10" s="108">
        <v>8</v>
      </c>
      <c r="BM10" s="107">
        <v>4</v>
      </c>
      <c r="BN10" s="108">
        <v>2</v>
      </c>
      <c r="BO10" s="108">
        <v>3</v>
      </c>
      <c r="BP10" s="108">
        <v>2</v>
      </c>
      <c r="BQ10" s="108">
        <v>1</v>
      </c>
      <c r="BR10" s="108">
        <v>2</v>
      </c>
      <c r="BS10" s="107">
        <v>1</v>
      </c>
      <c r="BT10" s="108">
        <v>1</v>
      </c>
      <c r="BU10" s="108">
        <v>0</v>
      </c>
      <c r="BV10" s="108">
        <v>0</v>
      </c>
      <c r="BW10" s="117">
        <v>1</v>
      </c>
      <c r="BX10" s="108">
        <v>1</v>
      </c>
      <c r="BY10" s="108">
        <v>0</v>
      </c>
      <c r="BZ10" s="109">
        <v>0</v>
      </c>
      <c r="CA10" s="108">
        <v>3</v>
      </c>
      <c r="CB10" s="108">
        <v>2</v>
      </c>
      <c r="CC10" s="108">
        <v>3</v>
      </c>
      <c r="CD10" s="108">
        <v>4</v>
      </c>
      <c r="CE10" s="108">
        <v>3</v>
      </c>
      <c r="CF10" s="108">
        <v>4</v>
      </c>
      <c r="CG10" s="108">
        <v>6</v>
      </c>
      <c r="CH10" s="108">
        <v>5</v>
      </c>
      <c r="CI10" s="108">
        <v>2</v>
      </c>
      <c r="CJ10" s="108">
        <v>2</v>
      </c>
      <c r="CK10" s="108">
        <v>6</v>
      </c>
      <c r="CL10" s="108">
        <v>8</v>
      </c>
      <c r="CM10" s="108">
        <v>7</v>
      </c>
      <c r="CN10" s="108">
        <v>6</v>
      </c>
      <c r="CO10" s="108">
        <v>6</v>
      </c>
      <c r="CP10" s="108">
        <v>5</v>
      </c>
      <c r="CQ10" s="108">
        <v>6</v>
      </c>
      <c r="CR10" s="108">
        <v>5</v>
      </c>
      <c r="CS10" s="108">
        <v>4</v>
      </c>
      <c r="CT10" s="100">
        <v>6</v>
      </c>
      <c r="CU10" s="100">
        <v>5</v>
      </c>
      <c r="CV10" s="108">
        <v>4</v>
      </c>
      <c r="CW10" s="108">
        <v>4</v>
      </c>
      <c r="CX10" s="108">
        <v>5</v>
      </c>
      <c r="CY10" s="108">
        <v>5</v>
      </c>
      <c r="CZ10" s="109">
        <v>0</v>
      </c>
      <c r="DA10" s="109">
        <v>0</v>
      </c>
      <c r="DB10" s="108">
        <v>0</v>
      </c>
      <c r="DC10" s="108">
        <v>0</v>
      </c>
      <c r="DD10" s="108">
        <v>0</v>
      </c>
      <c r="DE10" s="108">
        <v>0</v>
      </c>
      <c r="DF10" s="108">
        <v>0</v>
      </c>
      <c r="DG10" s="108">
        <v>0</v>
      </c>
      <c r="DH10" s="108">
        <v>0</v>
      </c>
      <c r="DI10" s="108">
        <v>0</v>
      </c>
      <c r="DJ10" s="108">
        <v>0</v>
      </c>
      <c r="DK10" s="108">
        <v>0</v>
      </c>
      <c r="DL10" s="108">
        <v>0</v>
      </c>
      <c r="DM10" s="108">
        <v>0</v>
      </c>
      <c r="DN10" s="108">
        <v>0</v>
      </c>
      <c r="DO10" s="108">
        <v>0</v>
      </c>
      <c r="DP10" s="108">
        <v>0</v>
      </c>
      <c r="DQ10" s="108">
        <v>0</v>
      </c>
      <c r="DR10" s="108">
        <v>0</v>
      </c>
      <c r="DS10" s="108">
        <v>0</v>
      </c>
      <c r="DT10" s="108">
        <v>0</v>
      </c>
      <c r="DU10" s="108">
        <v>0</v>
      </c>
      <c r="DV10" s="108">
        <v>0</v>
      </c>
      <c r="DW10" s="110">
        <v>0</v>
      </c>
      <c r="DX10" s="110">
        <v>0</v>
      </c>
      <c r="DY10" s="110">
        <v>0</v>
      </c>
    </row>
    <row r="11" spans="1:129" ht="15.6">
      <c r="A11" s="90">
        <v>14</v>
      </c>
      <c r="B11" s="45" t="s">
        <v>4</v>
      </c>
      <c r="C11" s="102">
        <v>6</v>
      </c>
      <c r="D11" s="100">
        <v>5</v>
      </c>
      <c r="E11" s="102">
        <v>3</v>
      </c>
      <c r="F11" s="102">
        <v>8</v>
      </c>
      <c r="G11" s="102">
        <v>6</v>
      </c>
      <c r="H11" s="102">
        <v>11</v>
      </c>
      <c r="I11" s="102">
        <v>8</v>
      </c>
      <c r="J11" s="102">
        <v>6</v>
      </c>
      <c r="K11" s="102">
        <v>8</v>
      </c>
      <c r="L11" s="102">
        <v>6</v>
      </c>
      <c r="M11" s="102">
        <v>7</v>
      </c>
      <c r="N11" s="102">
        <v>8</v>
      </c>
      <c r="O11" s="102">
        <v>21</v>
      </c>
      <c r="P11" s="100">
        <v>21</v>
      </c>
      <c r="Q11" s="102">
        <v>8</v>
      </c>
      <c r="R11" s="102">
        <v>3</v>
      </c>
      <c r="S11" s="112">
        <v>9</v>
      </c>
      <c r="T11" s="100">
        <v>10</v>
      </c>
      <c r="U11" s="100">
        <v>6</v>
      </c>
      <c r="V11" s="100">
        <v>7</v>
      </c>
      <c r="W11" s="100">
        <v>10</v>
      </c>
      <c r="X11" s="100">
        <v>9</v>
      </c>
      <c r="Y11" s="100">
        <v>7</v>
      </c>
      <c r="Z11" s="100">
        <v>7</v>
      </c>
      <c r="AA11" s="100">
        <v>8</v>
      </c>
      <c r="AB11" s="100">
        <v>6</v>
      </c>
      <c r="AC11" s="100">
        <v>4</v>
      </c>
      <c r="AD11" s="100">
        <v>14</v>
      </c>
      <c r="AE11" s="100">
        <v>9</v>
      </c>
      <c r="AF11" s="100">
        <v>10</v>
      </c>
      <c r="AG11" s="100">
        <v>11</v>
      </c>
      <c r="AH11" s="100">
        <v>9</v>
      </c>
      <c r="AI11" s="100">
        <v>10</v>
      </c>
      <c r="AJ11" s="107">
        <v>8</v>
      </c>
      <c r="AK11" s="107">
        <v>4</v>
      </c>
      <c r="AL11" s="108">
        <v>4</v>
      </c>
      <c r="AM11" s="108">
        <v>4</v>
      </c>
      <c r="AN11" s="107">
        <v>4</v>
      </c>
      <c r="AO11" s="108">
        <v>2</v>
      </c>
      <c r="AP11" s="108">
        <v>0</v>
      </c>
      <c r="AQ11" s="108">
        <v>1</v>
      </c>
      <c r="AR11" s="108">
        <v>5</v>
      </c>
      <c r="AS11" s="108">
        <v>4</v>
      </c>
      <c r="AT11" s="108">
        <v>3</v>
      </c>
      <c r="AU11" s="108">
        <v>7</v>
      </c>
      <c r="AV11" s="108">
        <v>8</v>
      </c>
      <c r="AW11" s="108">
        <v>8</v>
      </c>
      <c r="AX11" s="108">
        <v>7</v>
      </c>
      <c r="AY11" s="108">
        <v>7</v>
      </c>
      <c r="AZ11" s="108">
        <v>7</v>
      </c>
      <c r="BA11" s="108">
        <v>0</v>
      </c>
      <c r="BB11" s="108">
        <v>0</v>
      </c>
      <c r="BC11" s="108">
        <v>0</v>
      </c>
      <c r="BD11" s="108">
        <v>0</v>
      </c>
      <c r="BE11" s="108">
        <v>0</v>
      </c>
      <c r="BF11" s="108">
        <v>0</v>
      </c>
      <c r="BG11" s="108">
        <v>0</v>
      </c>
      <c r="BH11" s="108">
        <v>0</v>
      </c>
      <c r="BI11" s="108">
        <v>0</v>
      </c>
      <c r="BJ11" s="108">
        <v>2</v>
      </c>
      <c r="BK11" s="108">
        <v>2</v>
      </c>
      <c r="BL11" s="108">
        <v>3</v>
      </c>
      <c r="BM11" s="107">
        <v>0</v>
      </c>
      <c r="BN11" s="108">
        <v>0</v>
      </c>
      <c r="BO11" s="108">
        <v>1</v>
      </c>
      <c r="BP11" s="108">
        <v>0</v>
      </c>
      <c r="BQ11" s="108">
        <v>0</v>
      </c>
      <c r="BR11" s="108">
        <v>2</v>
      </c>
      <c r="BS11" s="107">
        <v>3</v>
      </c>
      <c r="BT11" s="108">
        <v>3</v>
      </c>
      <c r="BU11" s="108">
        <v>2</v>
      </c>
      <c r="BV11" s="108">
        <v>1</v>
      </c>
      <c r="BW11" s="117">
        <v>0</v>
      </c>
      <c r="BX11" s="108">
        <v>0</v>
      </c>
      <c r="BY11" s="108">
        <v>0</v>
      </c>
      <c r="BZ11" s="109">
        <v>0</v>
      </c>
      <c r="CA11" s="108">
        <v>0</v>
      </c>
      <c r="CB11" s="108">
        <v>0</v>
      </c>
      <c r="CC11" s="108">
        <v>1</v>
      </c>
      <c r="CD11" s="108">
        <v>0</v>
      </c>
      <c r="CE11" s="108">
        <v>2</v>
      </c>
      <c r="CF11" s="108">
        <v>1</v>
      </c>
      <c r="CG11" s="108">
        <v>2</v>
      </c>
      <c r="CH11" s="108">
        <v>2</v>
      </c>
      <c r="CI11" s="108">
        <v>0</v>
      </c>
      <c r="CJ11" s="108">
        <v>0</v>
      </c>
      <c r="CK11" s="108">
        <v>0</v>
      </c>
      <c r="CL11" s="108">
        <v>3</v>
      </c>
      <c r="CM11" s="108">
        <v>4</v>
      </c>
      <c r="CN11" s="108">
        <v>8</v>
      </c>
      <c r="CO11" s="108">
        <v>3</v>
      </c>
      <c r="CP11" s="108">
        <v>2</v>
      </c>
      <c r="CQ11" s="108">
        <v>2</v>
      </c>
      <c r="CR11" s="108">
        <v>0</v>
      </c>
      <c r="CS11" s="108">
        <v>1</v>
      </c>
      <c r="CT11" s="100">
        <v>2</v>
      </c>
      <c r="CU11" s="100">
        <v>1</v>
      </c>
      <c r="CV11" s="108">
        <v>0</v>
      </c>
      <c r="CW11" s="108">
        <v>0</v>
      </c>
      <c r="CX11" s="108">
        <v>0</v>
      </c>
      <c r="CY11" s="108">
        <v>0</v>
      </c>
      <c r="CZ11" s="109">
        <v>0</v>
      </c>
      <c r="DA11" s="109">
        <v>0</v>
      </c>
      <c r="DB11" s="108">
        <v>4</v>
      </c>
      <c r="DC11" s="108">
        <v>2</v>
      </c>
      <c r="DD11" s="108">
        <v>2</v>
      </c>
      <c r="DE11" s="108">
        <v>3</v>
      </c>
      <c r="DF11" s="108">
        <v>3</v>
      </c>
      <c r="DG11" s="108">
        <v>0</v>
      </c>
      <c r="DH11" s="108">
        <v>0</v>
      </c>
      <c r="DI11" s="108">
        <v>0</v>
      </c>
      <c r="DJ11" s="108">
        <v>0</v>
      </c>
      <c r="DK11" s="108">
        <v>0</v>
      </c>
      <c r="DL11" s="108">
        <v>0</v>
      </c>
      <c r="DM11" s="108">
        <v>0</v>
      </c>
      <c r="DN11" s="108">
        <v>0</v>
      </c>
      <c r="DO11" s="108">
        <v>0</v>
      </c>
      <c r="DP11" s="108">
        <v>0</v>
      </c>
      <c r="DQ11" s="108">
        <v>0</v>
      </c>
      <c r="DR11" s="108">
        <v>0</v>
      </c>
      <c r="DS11" s="108">
        <v>0</v>
      </c>
      <c r="DT11" s="108">
        <v>0</v>
      </c>
      <c r="DU11" s="108">
        <v>0</v>
      </c>
      <c r="DV11" s="108">
        <v>0</v>
      </c>
      <c r="DW11" s="110">
        <v>0</v>
      </c>
      <c r="DX11" s="110">
        <v>0</v>
      </c>
      <c r="DY11" s="110">
        <v>0</v>
      </c>
    </row>
    <row r="12" spans="1:129" ht="15.6">
      <c r="A12" s="90">
        <v>15</v>
      </c>
      <c r="B12" s="45" t="s">
        <v>15</v>
      </c>
      <c r="C12" s="102">
        <v>39.5</v>
      </c>
      <c r="D12" s="102">
        <v>33</v>
      </c>
      <c r="E12" s="102">
        <v>22</v>
      </c>
      <c r="F12" s="102">
        <v>31</v>
      </c>
      <c r="G12" s="102">
        <v>33</v>
      </c>
      <c r="H12" s="102">
        <v>39</v>
      </c>
      <c r="I12" s="102">
        <v>27</v>
      </c>
      <c r="J12" s="102">
        <v>21</v>
      </c>
      <c r="K12" s="102">
        <v>21</v>
      </c>
      <c r="L12" s="102">
        <v>12</v>
      </c>
      <c r="M12" s="102">
        <v>17</v>
      </c>
      <c r="N12" s="102">
        <v>15</v>
      </c>
      <c r="O12" s="102">
        <v>28</v>
      </c>
      <c r="P12" s="100">
        <v>31</v>
      </c>
      <c r="Q12" s="102">
        <v>20</v>
      </c>
      <c r="R12" s="102">
        <v>17</v>
      </c>
      <c r="S12" s="112">
        <v>15</v>
      </c>
      <c r="T12" s="100">
        <v>19</v>
      </c>
      <c r="U12" s="100">
        <v>10</v>
      </c>
      <c r="V12" s="100">
        <v>15</v>
      </c>
      <c r="W12" s="100">
        <v>16</v>
      </c>
      <c r="X12" s="100">
        <v>17</v>
      </c>
      <c r="Y12" s="100">
        <v>11</v>
      </c>
      <c r="Z12" s="100">
        <v>10</v>
      </c>
      <c r="AA12" s="100">
        <v>7</v>
      </c>
      <c r="AB12" s="100">
        <v>13</v>
      </c>
      <c r="AC12" s="100">
        <v>9</v>
      </c>
      <c r="AD12" s="100">
        <v>7</v>
      </c>
      <c r="AE12" s="100">
        <v>8</v>
      </c>
      <c r="AF12" s="100">
        <v>7</v>
      </c>
      <c r="AG12" s="100">
        <v>9</v>
      </c>
      <c r="AH12" s="100">
        <v>4</v>
      </c>
      <c r="AI12" s="100">
        <v>6</v>
      </c>
      <c r="AJ12" s="107">
        <v>4</v>
      </c>
      <c r="AK12" s="107">
        <v>3</v>
      </c>
      <c r="AL12" s="108">
        <v>6</v>
      </c>
      <c r="AM12" s="108">
        <v>1</v>
      </c>
      <c r="AN12" s="107">
        <v>0</v>
      </c>
      <c r="AO12" s="108">
        <v>0</v>
      </c>
      <c r="AP12" s="108">
        <v>1</v>
      </c>
      <c r="AQ12" s="108">
        <v>1</v>
      </c>
      <c r="AR12" s="108">
        <v>0</v>
      </c>
      <c r="AS12" s="108">
        <v>4</v>
      </c>
      <c r="AT12" s="108">
        <v>0</v>
      </c>
      <c r="AU12" s="108">
        <v>0</v>
      </c>
      <c r="AV12" s="108">
        <v>0</v>
      </c>
      <c r="AW12" s="108">
        <v>0</v>
      </c>
      <c r="AX12" s="108">
        <v>0</v>
      </c>
      <c r="AY12" s="108">
        <v>0</v>
      </c>
      <c r="AZ12" s="108">
        <v>0</v>
      </c>
      <c r="BA12" s="108">
        <v>0</v>
      </c>
      <c r="BB12" s="108">
        <v>0</v>
      </c>
      <c r="BC12" s="108">
        <v>2</v>
      </c>
      <c r="BD12" s="108">
        <v>2</v>
      </c>
      <c r="BE12" s="108">
        <v>3</v>
      </c>
      <c r="BF12" s="108">
        <v>1</v>
      </c>
      <c r="BG12" s="108">
        <v>5</v>
      </c>
      <c r="BH12" s="108">
        <v>1</v>
      </c>
      <c r="BI12" s="108">
        <v>2</v>
      </c>
      <c r="BJ12" s="108">
        <v>1</v>
      </c>
      <c r="BK12" s="108">
        <v>3</v>
      </c>
      <c r="BL12" s="108">
        <v>3</v>
      </c>
      <c r="BM12" s="107">
        <v>0</v>
      </c>
      <c r="BN12" s="108">
        <v>0</v>
      </c>
      <c r="BO12" s="108">
        <v>1</v>
      </c>
      <c r="BP12" s="108">
        <v>0</v>
      </c>
      <c r="BQ12" s="108">
        <v>0</v>
      </c>
      <c r="BR12" s="108">
        <v>4</v>
      </c>
      <c r="BS12" s="107">
        <v>0</v>
      </c>
      <c r="BT12" s="108">
        <v>0</v>
      </c>
      <c r="BU12" s="108">
        <v>0</v>
      </c>
      <c r="BV12" s="108">
        <v>0</v>
      </c>
      <c r="BW12" s="117">
        <v>0</v>
      </c>
      <c r="BX12" s="108">
        <v>1</v>
      </c>
      <c r="BY12" s="108">
        <v>1</v>
      </c>
      <c r="BZ12" s="109">
        <v>0</v>
      </c>
      <c r="CA12" s="108">
        <v>0</v>
      </c>
      <c r="CB12" s="108">
        <v>1</v>
      </c>
      <c r="CC12" s="108">
        <v>1</v>
      </c>
      <c r="CD12" s="108">
        <v>1</v>
      </c>
      <c r="CE12" s="108">
        <v>1</v>
      </c>
      <c r="CF12" s="108">
        <v>2</v>
      </c>
      <c r="CG12" s="108">
        <v>2</v>
      </c>
      <c r="CH12" s="108">
        <v>1</v>
      </c>
      <c r="CI12" s="108">
        <v>0</v>
      </c>
      <c r="CJ12" s="108">
        <v>2</v>
      </c>
      <c r="CK12" s="108">
        <v>2</v>
      </c>
      <c r="CL12" s="108">
        <v>3</v>
      </c>
      <c r="CM12" s="108">
        <v>2</v>
      </c>
      <c r="CN12" s="108">
        <v>1</v>
      </c>
      <c r="CO12" s="108">
        <v>1</v>
      </c>
      <c r="CP12" s="108">
        <v>0</v>
      </c>
      <c r="CQ12" s="108">
        <v>0</v>
      </c>
      <c r="CR12" s="108">
        <v>0</v>
      </c>
      <c r="CS12" s="108">
        <v>0</v>
      </c>
      <c r="CT12" s="100">
        <v>0</v>
      </c>
      <c r="CU12" s="100">
        <v>1</v>
      </c>
      <c r="CV12" s="108">
        <v>1</v>
      </c>
      <c r="CW12" s="108">
        <v>1</v>
      </c>
      <c r="CX12" s="108">
        <v>1</v>
      </c>
      <c r="CY12" s="108">
        <v>1</v>
      </c>
      <c r="CZ12" s="109">
        <v>1</v>
      </c>
      <c r="DA12" s="109">
        <v>1</v>
      </c>
      <c r="DB12" s="108">
        <v>1</v>
      </c>
      <c r="DC12" s="108">
        <v>1</v>
      </c>
      <c r="DD12" s="108">
        <v>1</v>
      </c>
      <c r="DE12" s="108">
        <v>1</v>
      </c>
      <c r="DF12" s="108">
        <v>1</v>
      </c>
      <c r="DG12" s="108">
        <v>0</v>
      </c>
      <c r="DH12" s="108">
        <v>0</v>
      </c>
      <c r="DI12" s="108">
        <v>0</v>
      </c>
      <c r="DJ12" s="108">
        <v>0</v>
      </c>
      <c r="DK12" s="108">
        <v>0</v>
      </c>
      <c r="DL12" s="108">
        <v>0</v>
      </c>
      <c r="DM12" s="108">
        <v>0</v>
      </c>
      <c r="DN12" s="108">
        <v>0</v>
      </c>
      <c r="DO12" s="108">
        <v>0</v>
      </c>
      <c r="DP12" s="108">
        <v>0</v>
      </c>
      <c r="DQ12" s="108">
        <v>0</v>
      </c>
      <c r="DR12" s="108">
        <v>0</v>
      </c>
      <c r="DS12" s="108">
        <v>0</v>
      </c>
      <c r="DT12" s="108">
        <v>0</v>
      </c>
      <c r="DU12" s="108">
        <v>1</v>
      </c>
      <c r="DV12" s="108">
        <v>1</v>
      </c>
      <c r="DW12" s="110">
        <v>0</v>
      </c>
      <c r="DX12" s="110">
        <v>1</v>
      </c>
      <c r="DY12" s="110">
        <v>0</v>
      </c>
    </row>
    <row r="13" spans="1:129" ht="15.6">
      <c r="A13" s="90">
        <v>16</v>
      </c>
      <c r="B13" s="45" t="s">
        <v>11</v>
      </c>
      <c r="C13" s="102">
        <v>2</v>
      </c>
      <c r="D13" s="100">
        <v>1</v>
      </c>
      <c r="E13" s="102">
        <v>2</v>
      </c>
      <c r="F13" s="102">
        <v>5</v>
      </c>
      <c r="G13" s="102">
        <v>0</v>
      </c>
      <c r="H13" s="102">
        <v>0</v>
      </c>
      <c r="I13" s="102">
        <v>3</v>
      </c>
      <c r="J13" s="102">
        <v>1</v>
      </c>
      <c r="K13" s="102">
        <v>3</v>
      </c>
      <c r="L13" s="102">
        <v>2</v>
      </c>
      <c r="M13" s="102">
        <v>2</v>
      </c>
      <c r="N13" s="102">
        <v>3</v>
      </c>
      <c r="O13" s="102">
        <v>11</v>
      </c>
      <c r="P13" s="100">
        <v>11</v>
      </c>
      <c r="Q13" s="102">
        <v>7</v>
      </c>
      <c r="R13" s="102">
        <v>8</v>
      </c>
      <c r="S13" s="112">
        <v>3</v>
      </c>
      <c r="T13" s="100">
        <v>14</v>
      </c>
      <c r="U13" s="100">
        <v>10</v>
      </c>
      <c r="V13" s="100">
        <v>4</v>
      </c>
      <c r="W13" s="100">
        <v>0</v>
      </c>
      <c r="X13" s="100">
        <v>1</v>
      </c>
      <c r="Y13" s="100">
        <v>1</v>
      </c>
      <c r="Z13" s="100">
        <v>2</v>
      </c>
      <c r="AA13" s="100">
        <v>4</v>
      </c>
      <c r="AB13" s="100">
        <v>4</v>
      </c>
      <c r="AC13" s="100">
        <v>2</v>
      </c>
      <c r="AD13" s="100">
        <v>6</v>
      </c>
      <c r="AE13" s="100">
        <v>5</v>
      </c>
      <c r="AF13" s="100">
        <v>4</v>
      </c>
      <c r="AG13" s="100">
        <v>6</v>
      </c>
      <c r="AH13" s="100">
        <v>3</v>
      </c>
      <c r="AI13" s="100">
        <v>3</v>
      </c>
      <c r="AJ13" s="107">
        <v>3</v>
      </c>
      <c r="AK13" s="107">
        <v>6</v>
      </c>
      <c r="AL13" s="108">
        <v>6</v>
      </c>
      <c r="AM13" s="108">
        <v>4</v>
      </c>
      <c r="AN13" s="107">
        <v>0</v>
      </c>
      <c r="AO13" s="108">
        <v>0</v>
      </c>
      <c r="AP13" s="108">
        <v>0</v>
      </c>
      <c r="AQ13" s="108">
        <v>0</v>
      </c>
      <c r="AR13" s="108">
        <v>0</v>
      </c>
      <c r="AS13" s="108">
        <v>0</v>
      </c>
      <c r="AT13" s="108">
        <v>0</v>
      </c>
      <c r="AU13" s="108">
        <v>2</v>
      </c>
      <c r="AV13" s="108">
        <v>0</v>
      </c>
      <c r="AW13" s="108">
        <v>1</v>
      </c>
      <c r="AX13" s="108">
        <v>1</v>
      </c>
      <c r="AY13" s="108">
        <v>0</v>
      </c>
      <c r="AZ13" s="108">
        <v>0</v>
      </c>
      <c r="BA13" s="108">
        <v>0</v>
      </c>
      <c r="BB13" s="108">
        <v>0</v>
      </c>
      <c r="BC13" s="108">
        <v>0</v>
      </c>
      <c r="BD13" s="108">
        <v>0</v>
      </c>
      <c r="BE13" s="108">
        <v>1</v>
      </c>
      <c r="BF13" s="108">
        <v>1</v>
      </c>
      <c r="BG13" s="108">
        <v>0</v>
      </c>
      <c r="BH13" s="108">
        <v>0</v>
      </c>
      <c r="BI13" s="108">
        <v>0</v>
      </c>
      <c r="BJ13" s="108">
        <v>0</v>
      </c>
      <c r="BK13" s="108">
        <v>0</v>
      </c>
      <c r="BL13" s="108">
        <v>2</v>
      </c>
      <c r="BM13" s="107">
        <v>0</v>
      </c>
      <c r="BN13" s="108">
        <v>0</v>
      </c>
      <c r="BO13" s="108">
        <v>0</v>
      </c>
      <c r="BP13" s="108">
        <v>0</v>
      </c>
      <c r="BQ13" s="108">
        <v>0</v>
      </c>
      <c r="BR13" s="108">
        <v>1</v>
      </c>
      <c r="BS13" s="107">
        <v>2</v>
      </c>
      <c r="BT13" s="108">
        <v>0</v>
      </c>
      <c r="BU13" s="108">
        <v>0</v>
      </c>
      <c r="BV13" s="108">
        <v>0</v>
      </c>
      <c r="BW13" s="117">
        <v>0</v>
      </c>
      <c r="BX13" s="108">
        <v>0</v>
      </c>
      <c r="BY13" s="108">
        <v>0</v>
      </c>
      <c r="BZ13" s="109">
        <v>0</v>
      </c>
      <c r="CA13" s="108">
        <v>0</v>
      </c>
      <c r="CB13" s="108">
        <v>0</v>
      </c>
      <c r="CC13" s="108">
        <v>0</v>
      </c>
      <c r="CD13" s="108">
        <v>0</v>
      </c>
      <c r="CE13" s="108">
        <v>0</v>
      </c>
      <c r="CF13" s="108">
        <v>0</v>
      </c>
      <c r="CG13" s="108">
        <v>0</v>
      </c>
      <c r="CH13" s="108">
        <v>0</v>
      </c>
      <c r="CI13" s="108">
        <v>0</v>
      </c>
      <c r="CJ13" s="108">
        <v>0</v>
      </c>
      <c r="CK13" s="108">
        <v>1</v>
      </c>
      <c r="CL13" s="108">
        <v>2</v>
      </c>
      <c r="CM13" s="108">
        <v>2</v>
      </c>
      <c r="CN13" s="108">
        <v>0</v>
      </c>
      <c r="CO13" s="108">
        <v>0</v>
      </c>
      <c r="CP13" s="108">
        <v>0</v>
      </c>
      <c r="CQ13" s="108">
        <v>0</v>
      </c>
      <c r="CR13" s="108">
        <v>2</v>
      </c>
      <c r="CS13" s="108">
        <v>0</v>
      </c>
      <c r="CT13" s="100">
        <v>0</v>
      </c>
      <c r="CU13" s="100">
        <v>0</v>
      </c>
      <c r="CV13" s="108">
        <v>0</v>
      </c>
      <c r="CW13" s="108">
        <v>0</v>
      </c>
      <c r="CX13" s="108">
        <v>0</v>
      </c>
      <c r="CY13" s="108">
        <v>1</v>
      </c>
      <c r="CZ13" s="109">
        <v>0</v>
      </c>
      <c r="DA13" s="109">
        <v>0</v>
      </c>
      <c r="DB13" s="108">
        <v>0</v>
      </c>
      <c r="DC13" s="108">
        <v>0</v>
      </c>
      <c r="DD13" s="108">
        <v>0</v>
      </c>
      <c r="DE13" s="108">
        <v>3</v>
      </c>
      <c r="DF13" s="108">
        <v>0</v>
      </c>
      <c r="DG13" s="108">
        <v>0</v>
      </c>
      <c r="DH13" s="108">
        <v>0</v>
      </c>
      <c r="DI13" s="108">
        <v>0</v>
      </c>
      <c r="DJ13" s="108">
        <v>0</v>
      </c>
      <c r="DK13" s="108">
        <v>0</v>
      </c>
      <c r="DL13" s="108">
        <v>0</v>
      </c>
      <c r="DM13" s="108">
        <v>0</v>
      </c>
      <c r="DN13" s="108">
        <v>0</v>
      </c>
      <c r="DO13" s="108">
        <v>0</v>
      </c>
      <c r="DP13" s="108">
        <v>0</v>
      </c>
      <c r="DQ13" s="108">
        <v>0</v>
      </c>
      <c r="DR13" s="108">
        <v>0</v>
      </c>
      <c r="DS13" s="108">
        <v>0</v>
      </c>
      <c r="DT13" s="108">
        <v>1</v>
      </c>
      <c r="DU13" s="108">
        <v>0</v>
      </c>
      <c r="DV13" s="108">
        <v>0</v>
      </c>
      <c r="DW13" s="110">
        <v>0</v>
      </c>
      <c r="DX13" s="110">
        <v>0</v>
      </c>
      <c r="DY13" s="110">
        <v>0</v>
      </c>
    </row>
    <row r="14" spans="1:129" ht="15.6">
      <c r="A14" s="90">
        <v>19</v>
      </c>
      <c r="B14" s="45" t="s">
        <v>12</v>
      </c>
      <c r="C14" s="102">
        <v>2</v>
      </c>
      <c r="D14" s="100">
        <v>2</v>
      </c>
      <c r="E14" s="102">
        <v>0</v>
      </c>
      <c r="F14" s="102">
        <v>0</v>
      </c>
      <c r="G14" s="102">
        <v>0</v>
      </c>
      <c r="H14" s="102">
        <v>0</v>
      </c>
      <c r="I14" s="102">
        <v>1</v>
      </c>
      <c r="J14" s="102">
        <v>0</v>
      </c>
      <c r="K14" s="102">
        <v>10</v>
      </c>
      <c r="L14" s="102">
        <v>8</v>
      </c>
      <c r="M14" s="102">
        <v>7</v>
      </c>
      <c r="N14" s="102">
        <v>1</v>
      </c>
      <c r="O14" s="102">
        <v>1</v>
      </c>
      <c r="P14" s="100">
        <v>2</v>
      </c>
      <c r="Q14" s="102">
        <v>2</v>
      </c>
      <c r="R14" s="102">
        <v>2</v>
      </c>
      <c r="S14" s="112">
        <v>0</v>
      </c>
      <c r="T14" s="100">
        <v>2</v>
      </c>
      <c r="U14" s="100">
        <v>1</v>
      </c>
      <c r="V14" s="100">
        <v>0</v>
      </c>
      <c r="W14" s="100">
        <v>1</v>
      </c>
      <c r="X14" s="100">
        <v>3</v>
      </c>
      <c r="Y14" s="100">
        <v>2</v>
      </c>
      <c r="Z14" s="100">
        <v>2</v>
      </c>
      <c r="AA14" s="100">
        <v>2</v>
      </c>
      <c r="AB14" s="100">
        <v>2</v>
      </c>
      <c r="AC14" s="100">
        <v>1</v>
      </c>
      <c r="AD14" s="100">
        <v>1</v>
      </c>
      <c r="AE14" s="100">
        <v>1</v>
      </c>
      <c r="AF14" s="100">
        <v>6</v>
      </c>
      <c r="AG14" s="100">
        <v>2</v>
      </c>
      <c r="AH14" s="100">
        <v>2</v>
      </c>
      <c r="AI14" s="100">
        <v>2</v>
      </c>
      <c r="AJ14" s="107">
        <v>2</v>
      </c>
      <c r="AK14" s="107">
        <v>2</v>
      </c>
      <c r="AL14" s="108">
        <v>2</v>
      </c>
      <c r="AM14" s="108">
        <v>1</v>
      </c>
      <c r="AN14" s="107">
        <v>1</v>
      </c>
      <c r="AO14" s="108">
        <v>2</v>
      </c>
      <c r="AP14" s="108">
        <v>2</v>
      </c>
      <c r="AQ14" s="108">
        <v>2</v>
      </c>
      <c r="AR14" s="108">
        <v>2</v>
      </c>
      <c r="AS14" s="108">
        <v>2</v>
      </c>
      <c r="AT14" s="108">
        <v>0</v>
      </c>
      <c r="AU14" s="108">
        <v>0</v>
      </c>
      <c r="AV14" s="108">
        <v>0</v>
      </c>
      <c r="AW14" s="108">
        <v>0</v>
      </c>
      <c r="AX14" s="108">
        <v>0</v>
      </c>
      <c r="AY14" s="108">
        <v>0</v>
      </c>
      <c r="AZ14" s="108">
        <v>0</v>
      </c>
      <c r="BA14" s="108">
        <v>0</v>
      </c>
      <c r="BB14" s="108">
        <v>0</v>
      </c>
      <c r="BC14" s="108">
        <v>0</v>
      </c>
      <c r="BD14" s="108">
        <v>0</v>
      </c>
      <c r="BE14" s="108">
        <v>0</v>
      </c>
      <c r="BF14" s="108">
        <v>0</v>
      </c>
      <c r="BG14" s="108">
        <v>0</v>
      </c>
      <c r="BH14" s="108">
        <v>1</v>
      </c>
      <c r="BI14" s="108">
        <v>0</v>
      </c>
      <c r="BJ14" s="108">
        <v>0</v>
      </c>
      <c r="BK14" s="108">
        <v>0</v>
      </c>
      <c r="BL14" s="108">
        <v>0</v>
      </c>
      <c r="BM14" s="107">
        <v>0</v>
      </c>
      <c r="BN14" s="108">
        <v>0</v>
      </c>
      <c r="BO14" s="108">
        <v>0</v>
      </c>
      <c r="BP14" s="108">
        <v>0</v>
      </c>
      <c r="BQ14" s="108">
        <v>0</v>
      </c>
      <c r="BR14" s="108">
        <v>0</v>
      </c>
      <c r="BS14" s="107">
        <v>0</v>
      </c>
      <c r="BT14" s="108">
        <v>0</v>
      </c>
      <c r="BU14" s="108">
        <v>0</v>
      </c>
      <c r="BV14" s="108">
        <v>0</v>
      </c>
      <c r="BW14" s="117">
        <v>0</v>
      </c>
      <c r="BX14" s="108">
        <v>2</v>
      </c>
      <c r="BY14" s="108">
        <v>3</v>
      </c>
      <c r="BZ14" s="109">
        <v>3</v>
      </c>
      <c r="CA14" s="108">
        <v>1</v>
      </c>
      <c r="CB14" s="108">
        <v>0</v>
      </c>
      <c r="CC14" s="108">
        <v>0</v>
      </c>
      <c r="CD14" s="108">
        <v>0</v>
      </c>
      <c r="CE14" s="108">
        <v>0</v>
      </c>
      <c r="CF14" s="108">
        <v>0</v>
      </c>
      <c r="CG14" s="108">
        <v>0</v>
      </c>
      <c r="CH14" s="108">
        <v>0</v>
      </c>
      <c r="CI14" s="108">
        <v>0</v>
      </c>
      <c r="CJ14" s="108">
        <v>0</v>
      </c>
      <c r="CK14" s="108">
        <v>1</v>
      </c>
      <c r="CL14" s="108">
        <v>0</v>
      </c>
      <c r="CM14" s="108">
        <v>0</v>
      </c>
      <c r="CN14" s="108">
        <v>1</v>
      </c>
      <c r="CO14" s="108">
        <v>1</v>
      </c>
      <c r="CP14" s="108">
        <v>0</v>
      </c>
      <c r="CQ14" s="108">
        <v>0</v>
      </c>
      <c r="CR14" s="108">
        <v>0</v>
      </c>
      <c r="CS14" s="108">
        <v>0</v>
      </c>
      <c r="CT14" s="100">
        <v>9</v>
      </c>
      <c r="CU14" s="100">
        <v>1</v>
      </c>
      <c r="CV14" s="108">
        <v>1</v>
      </c>
      <c r="CW14" s="108">
        <v>1</v>
      </c>
      <c r="CX14" s="108">
        <v>1</v>
      </c>
      <c r="CY14" s="108">
        <v>1</v>
      </c>
      <c r="CZ14" s="109">
        <v>1</v>
      </c>
      <c r="DA14" s="109">
        <v>1</v>
      </c>
      <c r="DB14" s="108">
        <v>1</v>
      </c>
      <c r="DC14" s="108">
        <v>1</v>
      </c>
      <c r="DD14" s="108">
        <v>1</v>
      </c>
      <c r="DE14" s="108">
        <v>1</v>
      </c>
      <c r="DF14" s="108">
        <v>1</v>
      </c>
      <c r="DG14" s="108">
        <v>0</v>
      </c>
      <c r="DH14" s="108">
        <v>1</v>
      </c>
      <c r="DI14" s="108">
        <v>2</v>
      </c>
      <c r="DJ14" s="108">
        <v>2</v>
      </c>
      <c r="DK14" s="108">
        <v>1</v>
      </c>
      <c r="DL14" s="108">
        <v>1</v>
      </c>
      <c r="DM14" s="108">
        <v>1</v>
      </c>
      <c r="DN14" s="108">
        <v>1</v>
      </c>
      <c r="DO14" s="108">
        <v>0</v>
      </c>
      <c r="DP14" s="108">
        <v>0</v>
      </c>
      <c r="DQ14" s="108">
        <v>0</v>
      </c>
      <c r="DR14" s="108">
        <v>0</v>
      </c>
      <c r="DS14" s="108">
        <v>0</v>
      </c>
      <c r="DT14" s="108">
        <v>0</v>
      </c>
      <c r="DU14" s="108">
        <v>0</v>
      </c>
      <c r="DV14" s="108">
        <v>0</v>
      </c>
      <c r="DW14" s="110">
        <v>0</v>
      </c>
      <c r="DX14" s="110">
        <v>0</v>
      </c>
      <c r="DY14" s="110">
        <v>0</v>
      </c>
    </row>
    <row r="15" spans="1:129" ht="15.6">
      <c r="A15" s="90">
        <v>20</v>
      </c>
      <c r="B15" s="45" t="s">
        <v>10</v>
      </c>
      <c r="C15" s="102">
        <v>18</v>
      </c>
      <c r="D15" s="100">
        <v>7</v>
      </c>
      <c r="E15" s="102">
        <v>6</v>
      </c>
      <c r="F15" s="102">
        <v>3</v>
      </c>
      <c r="G15" s="102">
        <v>8</v>
      </c>
      <c r="H15" s="102">
        <v>21</v>
      </c>
      <c r="I15" s="102">
        <v>19</v>
      </c>
      <c r="J15" s="102">
        <v>18</v>
      </c>
      <c r="K15" s="102">
        <v>10</v>
      </c>
      <c r="L15" s="102">
        <v>12</v>
      </c>
      <c r="M15" s="102">
        <v>29</v>
      </c>
      <c r="N15" s="102">
        <v>30</v>
      </c>
      <c r="O15" s="102">
        <v>27</v>
      </c>
      <c r="P15" s="100">
        <v>28</v>
      </c>
      <c r="Q15" s="102">
        <v>36</v>
      </c>
      <c r="R15" s="102">
        <v>8</v>
      </c>
      <c r="S15" s="112">
        <v>4</v>
      </c>
      <c r="T15" s="100">
        <v>15</v>
      </c>
      <c r="U15" s="100">
        <v>10</v>
      </c>
      <c r="V15" s="100">
        <v>10</v>
      </c>
      <c r="W15" s="100">
        <v>3</v>
      </c>
      <c r="X15" s="100">
        <v>5</v>
      </c>
      <c r="Y15" s="100">
        <v>11</v>
      </c>
      <c r="Z15" s="100">
        <v>12</v>
      </c>
      <c r="AA15" s="100">
        <v>8</v>
      </c>
      <c r="AB15" s="100">
        <v>11</v>
      </c>
      <c r="AC15" s="100">
        <v>8</v>
      </c>
      <c r="AD15" s="100">
        <v>17</v>
      </c>
      <c r="AE15" s="100">
        <v>33</v>
      </c>
      <c r="AF15" s="100">
        <v>33</v>
      </c>
      <c r="AG15" s="100">
        <v>27</v>
      </c>
      <c r="AH15" s="100">
        <v>20</v>
      </c>
      <c r="AI15" s="100">
        <v>17</v>
      </c>
      <c r="AJ15" s="107">
        <v>16</v>
      </c>
      <c r="AK15" s="107">
        <v>16</v>
      </c>
      <c r="AL15" s="108">
        <v>9</v>
      </c>
      <c r="AM15" s="108">
        <v>3</v>
      </c>
      <c r="AN15" s="107">
        <v>2</v>
      </c>
      <c r="AO15" s="108">
        <v>2</v>
      </c>
      <c r="AP15" s="108">
        <v>2</v>
      </c>
      <c r="AQ15" s="108">
        <v>4</v>
      </c>
      <c r="AR15" s="108">
        <v>2</v>
      </c>
      <c r="AS15" s="108">
        <v>1</v>
      </c>
      <c r="AT15" s="108">
        <v>0</v>
      </c>
      <c r="AU15" s="108">
        <v>0</v>
      </c>
      <c r="AV15" s="108">
        <v>0</v>
      </c>
      <c r="AW15" s="108">
        <v>2</v>
      </c>
      <c r="AX15" s="108">
        <v>3</v>
      </c>
      <c r="AY15" s="108">
        <v>2</v>
      </c>
      <c r="AZ15" s="108">
        <v>0</v>
      </c>
      <c r="BA15" s="108">
        <v>0</v>
      </c>
      <c r="BB15" s="108">
        <v>0</v>
      </c>
      <c r="BC15" s="108">
        <v>0</v>
      </c>
      <c r="BD15" s="108">
        <v>0</v>
      </c>
      <c r="BE15" s="108">
        <v>2</v>
      </c>
      <c r="BF15" s="108">
        <v>4</v>
      </c>
      <c r="BG15" s="108">
        <v>5</v>
      </c>
      <c r="BH15" s="108">
        <v>0</v>
      </c>
      <c r="BI15" s="108">
        <v>0</v>
      </c>
      <c r="BJ15" s="108">
        <v>0</v>
      </c>
      <c r="BK15" s="108">
        <v>0</v>
      </c>
      <c r="BL15" s="108">
        <v>0</v>
      </c>
      <c r="BM15" s="107">
        <v>1</v>
      </c>
      <c r="BN15" s="108">
        <v>0</v>
      </c>
      <c r="BO15" s="108">
        <v>0</v>
      </c>
      <c r="BP15" s="108">
        <v>0</v>
      </c>
      <c r="BQ15" s="108">
        <v>1</v>
      </c>
      <c r="BR15" s="108">
        <v>2</v>
      </c>
      <c r="BS15" s="107">
        <v>2</v>
      </c>
      <c r="BT15" s="108">
        <v>2</v>
      </c>
      <c r="BU15" s="108">
        <v>2</v>
      </c>
      <c r="BV15" s="108">
        <v>3</v>
      </c>
      <c r="BW15" s="117">
        <v>1</v>
      </c>
      <c r="BX15" s="108">
        <v>0</v>
      </c>
      <c r="BY15" s="108">
        <v>0</v>
      </c>
      <c r="BZ15" s="109">
        <v>1</v>
      </c>
      <c r="CA15" s="108">
        <v>1</v>
      </c>
      <c r="CB15" s="108">
        <v>0</v>
      </c>
      <c r="CC15" s="108">
        <v>1</v>
      </c>
      <c r="CD15" s="108">
        <v>11</v>
      </c>
      <c r="CE15" s="108">
        <v>7</v>
      </c>
      <c r="CF15" s="108">
        <v>5</v>
      </c>
      <c r="CG15" s="108">
        <v>5</v>
      </c>
      <c r="CH15" s="108">
        <v>4</v>
      </c>
      <c r="CI15" s="108">
        <v>0</v>
      </c>
      <c r="CJ15" s="108">
        <v>1</v>
      </c>
      <c r="CK15" s="108">
        <v>2</v>
      </c>
      <c r="CL15" s="108">
        <v>1</v>
      </c>
      <c r="CM15" s="108">
        <v>1</v>
      </c>
      <c r="CN15" s="108">
        <v>2</v>
      </c>
      <c r="CO15" s="108">
        <v>2</v>
      </c>
      <c r="CP15" s="108">
        <v>3</v>
      </c>
      <c r="CQ15" s="108">
        <v>3</v>
      </c>
      <c r="CR15" s="108">
        <v>3</v>
      </c>
      <c r="CS15" s="108">
        <v>6</v>
      </c>
      <c r="CT15" s="100">
        <v>1</v>
      </c>
      <c r="CU15" s="100">
        <v>0</v>
      </c>
      <c r="CV15" s="108">
        <v>0</v>
      </c>
      <c r="CW15" s="108">
        <v>0</v>
      </c>
      <c r="CX15" s="108">
        <v>0</v>
      </c>
      <c r="CY15" s="108">
        <v>0</v>
      </c>
      <c r="CZ15" s="109">
        <v>1</v>
      </c>
      <c r="DA15" s="109">
        <v>1</v>
      </c>
      <c r="DB15" s="108">
        <v>0</v>
      </c>
      <c r="DC15" s="108">
        <v>0</v>
      </c>
      <c r="DD15" s="108">
        <v>1</v>
      </c>
      <c r="DE15" s="108">
        <v>0</v>
      </c>
      <c r="DF15" s="108">
        <v>0</v>
      </c>
      <c r="DG15" s="108">
        <v>1</v>
      </c>
      <c r="DH15" s="108">
        <v>1</v>
      </c>
      <c r="DI15" s="108">
        <v>0</v>
      </c>
      <c r="DJ15" s="108">
        <v>0</v>
      </c>
      <c r="DK15" s="108">
        <v>0</v>
      </c>
      <c r="DL15" s="108">
        <v>0</v>
      </c>
      <c r="DM15" s="108">
        <v>0</v>
      </c>
      <c r="DN15" s="108">
        <v>0</v>
      </c>
      <c r="DO15" s="108">
        <v>0</v>
      </c>
      <c r="DP15" s="108">
        <v>0</v>
      </c>
      <c r="DQ15" s="108">
        <v>0</v>
      </c>
      <c r="DR15" s="108">
        <v>1</v>
      </c>
      <c r="DS15" s="108">
        <v>1</v>
      </c>
      <c r="DT15" s="108">
        <v>2</v>
      </c>
      <c r="DU15" s="108">
        <v>2</v>
      </c>
      <c r="DV15" s="108">
        <v>1</v>
      </c>
      <c r="DW15" s="110">
        <v>1</v>
      </c>
      <c r="DX15" s="110">
        <v>1</v>
      </c>
      <c r="DY15" s="110">
        <v>0</v>
      </c>
    </row>
    <row r="16" spans="1:129">
      <c r="A16" s="113" t="s">
        <v>129</v>
      </c>
      <c r="B16" s="45" t="s">
        <v>130</v>
      </c>
      <c r="C16" s="114">
        <f t="shared" ref="C16:O16" si="0">AVERAGE(C3:C15)</f>
        <v>18.90909090909091</v>
      </c>
      <c r="D16" s="114">
        <f t="shared" si="0"/>
        <v>12.818181818181818</v>
      </c>
      <c r="E16" s="114">
        <f t="shared" si="0"/>
        <v>9.9090909090909083</v>
      </c>
      <c r="F16" s="114">
        <f t="shared" si="0"/>
        <v>8.1818181818181817</v>
      </c>
      <c r="G16" s="114">
        <f t="shared" si="0"/>
        <v>8.1818181818181817</v>
      </c>
      <c r="H16" s="114">
        <f t="shared" si="0"/>
        <v>10.181818181818182</v>
      </c>
      <c r="I16" s="114">
        <f t="shared" si="0"/>
        <v>9.3636363636363633</v>
      </c>
      <c r="J16" s="114">
        <f t="shared" si="0"/>
        <v>7.5454545454545459</v>
      </c>
      <c r="K16" s="114">
        <f t="shared" si="0"/>
        <v>10.916666666666666</v>
      </c>
      <c r="L16" s="114">
        <f t="shared" si="0"/>
        <v>8.8333333333333339</v>
      </c>
      <c r="M16" s="114">
        <f t="shared" si="0"/>
        <v>10.333333333333334</v>
      </c>
      <c r="N16" s="114">
        <f t="shared" si="0"/>
        <v>9.1538461538461533</v>
      </c>
      <c r="O16" s="114">
        <f t="shared" si="0"/>
        <v>12.307692307692308</v>
      </c>
      <c r="P16" s="114">
        <f t="shared" ref="P16:DY16" si="1">AVERAGE(P2:P15)</f>
        <v>10.857142857142858</v>
      </c>
      <c r="Q16" s="114">
        <f t="shared" si="1"/>
        <v>8.5</v>
      </c>
      <c r="R16" s="114">
        <f t="shared" si="1"/>
        <v>8</v>
      </c>
      <c r="S16" s="114">
        <f t="shared" si="1"/>
        <v>8.5</v>
      </c>
      <c r="T16" s="114">
        <f t="shared" si="1"/>
        <v>10.142857142857142</v>
      </c>
      <c r="U16" s="114">
        <f t="shared" si="1"/>
        <v>8.6428571428571423</v>
      </c>
      <c r="V16" s="114">
        <f t="shared" si="1"/>
        <v>7.3571428571428568</v>
      </c>
      <c r="W16" s="114">
        <f t="shared" si="1"/>
        <v>6.9285714285714288</v>
      </c>
      <c r="X16" s="114">
        <f t="shared" si="1"/>
        <v>8.5</v>
      </c>
      <c r="Y16" s="114">
        <f t="shared" si="1"/>
        <v>7.9285714285714288</v>
      </c>
      <c r="Z16" s="114">
        <f t="shared" si="1"/>
        <v>7.4285714285714288</v>
      </c>
      <c r="AA16" s="114">
        <f t="shared" si="1"/>
        <v>6.4285714285714288</v>
      </c>
      <c r="AB16" s="114">
        <f t="shared" si="1"/>
        <v>7.1428571428571432</v>
      </c>
      <c r="AC16" s="114">
        <f t="shared" si="1"/>
        <v>5.3571428571428568</v>
      </c>
      <c r="AD16" s="114">
        <f t="shared" si="1"/>
        <v>7.3571428571428568</v>
      </c>
      <c r="AE16" s="114">
        <f t="shared" si="1"/>
        <v>7.3571428571428568</v>
      </c>
      <c r="AF16" s="114">
        <f t="shared" si="1"/>
        <v>8.2857142857142865</v>
      </c>
      <c r="AG16" s="114">
        <f t="shared" si="1"/>
        <v>8.6428571428571423</v>
      </c>
      <c r="AH16" s="114">
        <f t="shared" si="1"/>
        <v>3.6428571428571428</v>
      </c>
      <c r="AI16" s="114">
        <f t="shared" si="1"/>
        <v>3.8571428571428572</v>
      </c>
      <c r="AJ16" s="114">
        <f t="shared" si="1"/>
        <v>3.4285714285714284</v>
      </c>
      <c r="AK16" s="114">
        <f t="shared" si="1"/>
        <v>3.2857142857142856</v>
      </c>
      <c r="AL16" s="114">
        <f t="shared" si="1"/>
        <v>3.6428571428571428</v>
      </c>
      <c r="AM16" s="114">
        <f t="shared" si="1"/>
        <v>2.0714285714285716</v>
      </c>
      <c r="AN16" s="114">
        <f t="shared" si="1"/>
        <v>1.1428571428571428</v>
      </c>
      <c r="AO16" s="114">
        <f t="shared" si="1"/>
        <v>1.2142857142857142</v>
      </c>
      <c r="AP16" s="114">
        <f t="shared" si="1"/>
        <v>1.1428571428571428</v>
      </c>
      <c r="AQ16" s="114">
        <f t="shared" si="1"/>
        <v>1.7142857142857142</v>
      </c>
      <c r="AR16" s="114">
        <f t="shared" si="1"/>
        <v>1.5</v>
      </c>
      <c r="AS16" s="114">
        <f t="shared" si="1"/>
        <v>1.9285714285714286</v>
      </c>
      <c r="AT16" s="114">
        <f t="shared" si="1"/>
        <v>1.3571428571428572</v>
      </c>
      <c r="AU16" s="114">
        <f t="shared" si="1"/>
        <v>1.6428571428571428</v>
      </c>
      <c r="AV16" s="114">
        <f t="shared" si="1"/>
        <v>1.6428571428571428</v>
      </c>
      <c r="AW16" s="114">
        <f t="shared" si="1"/>
        <v>1.4285714285714286</v>
      </c>
      <c r="AX16" s="114">
        <f t="shared" si="1"/>
        <v>1.7142857142857142</v>
      </c>
      <c r="AY16" s="114">
        <f t="shared" si="1"/>
        <v>1.7142857142857142</v>
      </c>
      <c r="AZ16" s="114">
        <f t="shared" si="1"/>
        <v>1.5</v>
      </c>
      <c r="BA16" s="114">
        <f t="shared" si="1"/>
        <v>0.9285714285714286</v>
      </c>
      <c r="BB16" s="114">
        <f t="shared" si="1"/>
        <v>0.8571428571428571</v>
      </c>
      <c r="BC16" s="114">
        <f t="shared" si="1"/>
        <v>1.3571428571428572</v>
      </c>
      <c r="BD16" s="114">
        <f t="shared" si="1"/>
        <v>0.5</v>
      </c>
      <c r="BE16" s="114">
        <f t="shared" si="1"/>
        <v>0.8571428571428571</v>
      </c>
      <c r="BF16" s="114">
        <f t="shared" si="1"/>
        <v>1.0714285714285714</v>
      </c>
      <c r="BG16" s="114">
        <f t="shared" si="1"/>
        <v>1.5</v>
      </c>
      <c r="BH16" s="114">
        <f t="shared" si="1"/>
        <v>0.5714285714285714</v>
      </c>
      <c r="BI16" s="114">
        <f t="shared" si="1"/>
        <v>0.7142857142857143</v>
      </c>
      <c r="BJ16" s="114">
        <f t="shared" si="1"/>
        <v>1.1428571428571428</v>
      </c>
      <c r="BK16" s="114">
        <f t="shared" si="1"/>
        <v>1.4285714285714286</v>
      </c>
      <c r="BL16" s="114">
        <f t="shared" si="1"/>
        <v>1.7142857142857142</v>
      </c>
      <c r="BM16" s="114">
        <f t="shared" si="1"/>
        <v>1.3571428571428572</v>
      </c>
      <c r="BN16" s="114">
        <f t="shared" si="1"/>
        <v>0.8571428571428571</v>
      </c>
      <c r="BO16" s="114">
        <f t="shared" si="1"/>
        <v>1.0714285714285714</v>
      </c>
      <c r="BP16" s="114">
        <f t="shared" si="1"/>
        <v>0.7857142857142857</v>
      </c>
      <c r="BQ16" s="114">
        <f t="shared" si="1"/>
        <v>0.42857142857142855</v>
      </c>
      <c r="BR16" s="114">
        <f t="shared" si="1"/>
        <v>1.0714285714285714</v>
      </c>
      <c r="BS16" s="114">
        <f t="shared" si="1"/>
        <v>1.0714285714285714</v>
      </c>
      <c r="BT16" s="114">
        <f t="shared" si="1"/>
        <v>0.6428571428571429</v>
      </c>
      <c r="BU16" s="114">
        <f t="shared" si="1"/>
        <v>0.7142857142857143</v>
      </c>
      <c r="BV16" s="114">
        <f t="shared" si="1"/>
        <v>0.8571428571428571</v>
      </c>
      <c r="BW16" s="114">
        <f t="shared" si="1"/>
        <v>0.6428571428571429</v>
      </c>
      <c r="BX16" s="114">
        <f t="shared" si="1"/>
        <v>0.8571428571428571</v>
      </c>
      <c r="BY16" s="114">
        <f t="shared" si="1"/>
        <v>0.7857142857142857</v>
      </c>
      <c r="BZ16" s="114">
        <f t="shared" si="1"/>
        <v>0.6428571428571429</v>
      </c>
      <c r="CA16" s="114">
        <f t="shared" si="1"/>
        <v>0.9285714285714286</v>
      </c>
      <c r="CB16" s="114">
        <f t="shared" si="1"/>
        <v>1.3571428571428572</v>
      </c>
      <c r="CC16" s="114">
        <f t="shared" si="1"/>
        <v>1.2857142857142858</v>
      </c>
      <c r="CD16" s="114">
        <f t="shared" si="1"/>
        <v>2.2142857142857144</v>
      </c>
      <c r="CE16" s="114">
        <f t="shared" si="1"/>
        <v>1.9285714285714286</v>
      </c>
      <c r="CF16" s="114">
        <f t="shared" si="1"/>
        <v>1.9285714285714286</v>
      </c>
      <c r="CG16" s="114">
        <f t="shared" si="1"/>
        <v>2.3571428571428572</v>
      </c>
      <c r="CH16" s="114">
        <f t="shared" si="1"/>
        <v>3.4285714285714284</v>
      </c>
      <c r="CI16" s="114">
        <f t="shared" si="1"/>
        <v>1.2142857142857142</v>
      </c>
      <c r="CJ16" s="114">
        <f t="shared" si="1"/>
        <v>1.4285714285714286</v>
      </c>
      <c r="CK16" s="114">
        <f t="shared" si="1"/>
        <v>1.5</v>
      </c>
      <c r="CL16" s="114">
        <f t="shared" si="1"/>
        <v>1.9285714285714286</v>
      </c>
      <c r="CM16" s="114">
        <f t="shared" si="1"/>
        <v>1.7857142857142858</v>
      </c>
      <c r="CN16" s="114">
        <f t="shared" si="1"/>
        <v>1.7142857142857142</v>
      </c>
      <c r="CO16" s="114">
        <f t="shared" si="1"/>
        <v>1.7857142857142858</v>
      </c>
      <c r="CP16" s="114">
        <f t="shared" si="1"/>
        <v>1.7857142857142858</v>
      </c>
      <c r="CQ16" s="114">
        <f t="shared" si="1"/>
        <v>1.7857142857142858</v>
      </c>
      <c r="CR16" s="114">
        <f t="shared" si="1"/>
        <v>1.5714285714285714</v>
      </c>
      <c r="CS16" s="114">
        <f t="shared" si="1"/>
        <v>1.5714285714285714</v>
      </c>
      <c r="CT16" s="114">
        <f t="shared" si="1"/>
        <v>3.2857142857142856</v>
      </c>
      <c r="CU16" s="114">
        <f t="shared" si="1"/>
        <v>1.2142857142857142</v>
      </c>
      <c r="CV16" s="114">
        <f t="shared" si="1"/>
        <v>1.8571428571428572</v>
      </c>
      <c r="CW16" s="114">
        <f t="shared" si="1"/>
        <v>1.2142857142857142</v>
      </c>
      <c r="CX16" s="114">
        <f t="shared" si="1"/>
        <v>1</v>
      </c>
      <c r="CY16" s="114">
        <f t="shared" si="1"/>
        <v>1.1428571428571428</v>
      </c>
      <c r="CZ16" s="114">
        <f t="shared" si="1"/>
        <v>0.42857142857142855</v>
      </c>
      <c r="DA16" s="114">
        <f t="shared" si="1"/>
        <v>0.5</v>
      </c>
      <c r="DB16" s="114">
        <f t="shared" si="1"/>
        <v>0.7857142857142857</v>
      </c>
      <c r="DC16" s="114">
        <f t="shared" si="1"/>
        <v>0.7142857142857143</v>
      </c>
      <c r="DD16" s="114">
        <f t="shared" si="1"/>
        <v>0.9285714285714286</v>
      </c>
      <c r="DE16" s="114">
        <f t="shared" si="1"/>
        <v>1.1428571428571428</v>
      </c>
      <c r="DF16" s="114">
        <f t="shared" si="1"/>
        <v>0.6428571428571429</v>
      </c>
      <c r="DG16" s="114">
        <f t="shared" si="1"/>
        <v>0.2857142857142857</v>
      </c>
      <c r="DH16" s="114">
        <f t="shared" si="1"/>
        <v>0.5</v>
      </c>
      <c r="DI16" s="114">
        <f t="shared" si="1"/>
        <v>0.35714285714285715</v>
      </c>
      <c r="DJ16" s="114">
        <f t="shared" si="1"/>
        <v>1.1428571428571428</v>
      </c>
      <c r="DK16" s="114">
        <f t="shared" si="1"/>
        <v>1.3571428571428572</v>
      </c>
      <c r="DL16" s="114">
        <f t="shared" si="1"/>
        <v>1.1428571428571428</v>
      </c>
      <c r="DM16" s="114">
        <f t="shared" si="1"/>
        <v>1.1428571428571428</v>
      </c>
      <c r="DN16" s="114">
        <f t="shared" si="1"/>
        <v>1.1428571428571428</v>
      </c>
      <c r="DO16" s="114">
        <f t="shared" si="1"/>
        <v>0.5714285714285714</v>
      </c>
      <c r="DP16" s="114">
        <f t="shared" si="1"/>
        <v>0.6428571428571429</v>
      </c>
      <c r="DQ16" s="114">
        <f t="shared" si="1"/>
        <v>0.9285714285714286</v>
      </c>
      <c r="DR16" s="114">
        <f t="shared" si="1"/>
        <v>1.2857142857142858</v>
      </c>
      <c r="DS16" s="114">
        <f t="shared" si="1"/>
        <v>1.2142857142857142</v>
      </c>
      <c r="DT16" s="114">
        <f t="shared" si="1"/>
        <v>1.6428571428571428</v>
      </c>
      <c r="DU16" s="114">
        <f t="shared" si="1"/>
        <v>1.5</v>
      </c>
      <c r="DV16" s="114">
        <f t="shared" si="1"/>
        <v>1.0714285714285714</v>
      </c>
      <c r="DW16" s="114">
        <f t="shared" si="1"/>
        <v>1.5</v>
      </c>
      <c r="DX16" s="114">
        <f t="shared" si="1"/>
        <v>1.4285714285714286</v>
      </c>
      <c r="DY16" s="114">
        <f t="shared" si="1"/>
        <v>7.1428571428571425E-2</v>
      </c>
    </row>
    <row r="17" spans="2:129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</row>
    <row r="18" spans="2:129">
      <c r="B18" s="100"/>
      <c r="C18" s="100"/>
      <c r="D18" s="100" t="s">
        <v>133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2">
        <f>SUM(O3:O15)</f>
        <v>160</v>
      </c>
      <c r="P18" s="102">
        <f t="shared" ref="P18:DY18" si="2">SUM(P2:P15)</f>
        <v>152</v>
      </c>
      <c r="Q18" s="102">
        <f t="shared" si="2"/>
        <v>119</v>
      </c>
      <c r="R18" s="102">
        <f t="shared" si="2"/>
        <v>112</v>
      </c>
      <c r="S18" s="102">
        <f t="shared" si="2"/>
        <v>119</v>
      </c>
      <c r="T18" s="102">
        <f t="shared" si="2"/>
        <v>142</v>
      </c>
      <c r="U18" s="102">
        <f t="shared" si="2"/>
        <v>121</v>
      </c>
      <c r="V18" s="102">
        <f t="shared" si="2"/>
        <v>103</v>
      </c>
      <c r="W18" s="102">
        <f t="shared" si="2"/>
        <v>97</v>
      </c>
      <c r="X18" s="102">
        <f t="shared" si="2"/>
        <v>119</v>
      </c>
      <c r="Y18" s="102">
        <f t="shared" si="2"/>
        <v>111</v>
      </c>
      <c r="Z18" s="102">
        <f t="shared" si="2"/>
        <v>104</v>
      </c>
      <c r="AA18" s="102">
        <f t="shared" si="2"/>
        <v>90</v>
      </c>
      <c r="AB18" s="102">
        <f t="shared" si="2"/>
        <v>100</v>
      </c>
      <c r="AC18" s="102">
        <f t="shared" si="2"/>
        <v>75</v>
      </c>
      <c r="AD18" s="102">
        <f t="shared" si="2"/>
        <v>103</v>
      </c>
      <c r="AE18" s="102">
        <f t="shared" si="2"/>
        <v>103</v>
      </c>
      <c r="AF18" s="102">
        <f t="shared" si="2"/>
        <v>116</v>
      </c>
      <c r="AG18" s="102">
        <f t="shared" si="2"/>
        <v>121</v>
      </c>
      <c r="AH18" s="102">
        <f t="shared" si="2"/>
        <v>51</v>
      </c>
      <c r="AI18" s="102">
        <f t="shared" si="2"/>
        <v>54</v>
      </c>
      <c r="AJ18" s="102">
        <f t="shared" si="2"/>
        <v>48</v>
      </c>
      <c r="AK18" s="102">
        <f t="shared" si="2"/>
        <v>46</v>
      </c>
      <c r="AL18" s="102">
        <f t="shared" si="2"/>
        <v>51</v>
      </c>
      <c r="AM18" s="102">
        <f t="shared" si="2"/>
        <v>29</v>
      </c>
      <c r="AN18" s="102">
        <f t="shared" si="2"/>
        <v>16</v>
      </c>
      <c r="AO18" s="102">
        <f t="shared" si="2"/>
        <v>17</v>
      </c>
      <c r="AP18" s="102">
        <f t="shared" si="2"/>
        <v>16</v>
      </c>
      <c r="AQ18" s="102">
        <f t="shared" si="2"/>
        <v>24</v>
      </c>
      <c r="AR18" s="102">
        <f t="shared" si="2"/>
        <v>21</v>
      </c>
      <c r="AS18" s="102">
        <f t="shared" si="2"/>
        <v>27</v>
      </c>
      <c r="AT18" s="102">
        <f t="shared" si="2"/>
        <v>19</v>
      </c>
      <c r="AU18" s="102">
        <f t="shared" si="2"/>
        <v>23</v>
      </c>
      <c r="AV18" s="102">
        <f t="shared" si="2"/>
        <v>23</v>
      </c>
      <c r="AW18" s="102">
        <f t="shared" si="2"/>
        <v>20</v>
      </c>
      <c r="AX18" s="102">
        <f t="shared" si="2"/>
        <v>24</v>
      </c>
      <c r="AY18" s="102">
        <f t="shared" si="2"/>
        <v>24</v>
      </c>
      <c r="AZ18" s="102">
        <f t="shared" si="2"/>
        <v>21</v>
      </c>
      <c r="BA18" s="102">
        <f t="shared" si="2"/>
        <v>13</v>
      </c>
      <c r="BB18" s="102">
        <f t="shared" si="2"/>
        <v>12</v>
      </c>
      <c r="BC18" s="102">
        <f t="shared" si="2"/>
        <v>19</v>
      </c>
      <c r="BD18" s="102">
        <f t="shared" si="2"/>
        <v>7</v>
      </c>
      <c r="BE18" s="102">
        <f t="shared" si="2"/>
        <v>12</v>
      </c>
      <c r="BF18" s="102">
        <f t="shared" si="2"/>
        <v>15</v>
      </c>
      <c r="BG18" s="102">
        <f t="shared" si="2"/>
        <v>21</v>
      </c>
      <c r="BH18" s="102">
        <f t="shared" si="2"/>
        <v>8</v>
      </c>
      <c r="BI18" s="102">
        <f t="shared" si="2"/>
        <v>10</v>
      </c>
      <c r="BJ18" s="102">
        <f t="shared" si="2"/>
        <v>16</v>
      </c>
      <c r="BK18" s="102">
        <f t="shared" si="2"/>
        <v>20</v>
      </c>
      <c r="BL18" s="102">
        <f t="shared" si="2"/>
        <v>24</v>
      </c>
      <c r="BM18" s="102">
        <f t="shared" si="2"/>
        <v>19</v>
      </c>
      <c r="BN18" s="102">
        <f t="shared" si="2"/>
        <v>12</v>
      </c>
      <c r="BO18" s="102">
        <f t="shared" si="2"/>
        <v>15</v>
      </c>
      <c r="BP18" s="102">
        <f t="shared" si="2"/>
        <v>11</v>
      </c>
      <c r="BQ18" s="102">
        <f t="shared" si="2"/>
        <v>6</v>
      </c>
      <c r="BR18" s="102">
        <f t="shared" si="2"/>
        <v>15</v>
      </c>
      <c r="BS18" s="102">
        <f t="shared" si="2"/>
        <v>15</v>
      </c>
      <c r="BT18" s="102">
        <f t="shared" si="2"/>
        <v>9</v>
      </c>
      <c r="BU18" s="102">
        <f t="shared" si="2"/>
        <v>10</v>
      </c>
      <c r="BV18" s="102">
        <f t="shared" si="2"/>
        <v>12</v>
      </c>
      <c r="BW18" s="102">
        <f t="shared" si="2"/>
        <v>9</v>
      </c>
      <c r="BX18" s="102">
        <f t="shared" si="2"/>
        <v>12</v>
      </c>
      <c r="BY18" s="102">
        <f t="shared" si="2"/>
        <v>11</v>
      </c>
      <c r="BZ18" s="102">
        <f t="shared" si="2"/>
        <v>9</v>
      </c>
      <c r="CA18" s="102">
        <f t="shared" si="2"/>
        <v>13</v>
      </c>
      <c r="CB18" s="102">
        <f t="shared" si="2"/>
        <v>19</v>
      </c>
      <c r="CC18" s="102">
        <f t="shared" si="2"/>
        <v>18</v>
      </c>
      <c r="CD18" s="102">
        <f t="shared" si="2"/>
        <v>31</v>
      </c>
      <c r="CE18" s="102">
        <f t="shared" si="2"/>
        <v>27</v>
      </c>
      <c r="CF18" s="102">
        <f t="shared" si="2"/>
        <v>27</v>
      </c>
      <c r="CG18" s="102">
        <f t="shared" si="2"/>
        <v>33</v>
      </c>
      <c r="CH18" s="102">
        <f t="shared" si="2"/>
        <v>48</v>
      </c>
      <c r="CI18" s="102">
        <f t="shared" si="2"/>
        <v>17</v>
      </c>
      <c r="CJ18" s="102">
        <f t="shared" si="2"/>
        <v>20</v>
      </c>
      <c r="CK18" s="102">
        <f t="shared" si="2"/>
        <v>21</v>
      </c>
      <c r="CL18" s="102">
        <f t="shared" si="2"/>
        <v>27</v>
      </c>
      <c r="CM18" s="102">
        <f t="shared" si="2"/>
        <v>25</v>
      </c>
      <c r="CN18" s="102">
        <f t="shared" si="2"/>
        <v>24</v>
      </c>
      <c r="CO18" s="102">
        <f t="shared" si="2"/>
        <v>25</v>
      </c>
      <c r="CP18" s="102">
        <f t="shared" si="2"/>
        <v>25</v>
      </c>
      <c r="CQ18" s="102">
        <f t="shared" si="2"/>
        <v>25</v>
      </c>
      <c r="CR18" s="102">
        <f t="shared" si="2"/>
        <v>22</v>
      </c>
      <c r="CS18" s="102">
        <f t="shared" si="2"/>
        <v>22</v>
      </c>
      <c r="CT18" s="102">
        <f t="shared" si="2"/>
        <v>46</v>
      </c>
      <c r="CU18" s="102">
        <f t="shared" si="2"/>
        <v>17</v>
      </c>
      <c r="CV18" s="102">
        <f t="shared" si="2"/>
        <v>26</v>
      </c>
      <c r="CW18" s="102">
        <f t="shared" si="2"/>
        <v>17</v>
      </c>
      <c r="CX18" s="102">
        <f t="shared" si="2"/>
        <v>14</v>
      </c>
      <c r="CY18" s="102">
        <f t="shared" si="2"/>
        <v>16</v>
      </c>
      <c r="CZ18" s="102">
        <f t="shared" si="2"/>
        <v>6</v>
      </c>
      <c r="DA18" s="102">
        <f t="shared" si="2"/>
        <v>7</v>
      </c>
      <c r="DB18" s="102">
        <f t="shared" si="2"/>
        <v>11</v>
      </c>
      <c r="DC18" s="102">
        <f t="shared" si="2"/>
        <v>10</v>
      </c>
      <c r="DD18" s="102">
        <f t="shared" si="2"/>
        <v>13</v>
      </c>
      <c r="DE18" s="102">
        <f t="shared" si="2"/>
        <v>16</v>
      </c>
      <c r="DF18" s="102">
        <f t="shared" si="2"/>
        <v>9</v>
      </c>
      <c r="DG18" s="102">
        <f t="shared" si="2"/>
        <v>4</v>
      </c>
      <c r="DH18" s="102">
        <f t="shared" si="2"/>
        <v>7</v>
      </c>
      <c r="DI18" s="102">
        <f t="shared" si="2"/>
        <v>5</v>
      </c>
      <c r="DJ18" s="102">
        <f t="shared" si="2"/>
        <v>16</v>
      </c>
      <c r="DK18" s="102">
        <f t="shared" si="2"/>
        <v>19</v>
      </c>
      <c r="DL18" s="102">
        <f t="shared" si="2"/>
        <v>16</v>
      </c>
      <c r="DM18" s="102">
        <f t="shared" si="2"/>
        <v>16</v>
      </c>
      <c r="DN18" s="102">
        <f t="shared" si="2"/>
        <v>16</v>
      </c>
      <c r="DO18" s="102">
        <f t="shared" si="2"/>
        <v>8</v>
      </c>
      <c r="DP18" s="102">
        <f t="shared" si="2"/>
        <v>9</v>
      </c>
      <c r="DQ18" s="102">
        <f t="shared" si="2"/>
        <v>13</v>
      </c>
      <c r="DR18" s="102">
        <f t="shared" si="2"/>
        <v>18</v>
      </c>
      <c r="DS18" s="102">
        <f t="shared" si="2"/>
        <v>17</v>
      </c>
      <c r="DT18" s="102">
        <f t="shared" si="2"/>
        <v>23</v>
      </c>
      <c r="DU18" s="102">
        <f t="shared" si="2"/>
        <v>21</v>
      </c>
      <c r="DV18" s="102">
        <f t="shared" si="2"/>
        <v>15</v>
      </c>
      <c r="DW18" s="102">
        <f t="shared" si="2"/>
        <v>21</v>
      </c>
      <c r="DX18" s="102">
        <f t="shared" si="2"/>
        <v>20</v>
      </c>
      <c r="DY18" s="102">
        <f t="shared" si="2"/>
        <v>1</v>
      </c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zoomScale="75" zoomScaleNormal="100" workbookViewId="0">
      <selection activeCell="G30" sqref="G30"/>
    </sheetView>
  </sheetViews>
  <sheetFormatPr defaultColWidth="9.109375" defaultRowHeight="13.2"/>
  <cols>
    <col min="1" max="1" width="30.109375" style="5" customWidth="1"/>
    <col min="2" max="2" width="11.109375" style="5" customWidth="1"/>
    <col min="3" max="3" width="10.6640625" style="40" customWidth="1"/>
    <col min="4" max="4" width="10.21875" style="40" customWidth="1"/>
    <col min="5" max="5" width="10.88671875" style="41" customWidth="1"/>
    <col min="6" max="6" width="11.5546875" style="41" bestFit="1" customWidth="1"/>
    <col min="7" max="7" width="10.44140625" style="41" bestFit="1" customWidth="1"/>
    <col min="8" max="8" width="10.6640625" style="41" customWidth="1"/>
    <col min="9" max="9" width="9.109375" style="41" customWidth="1"/>
    <col min="10" max="10" width="9.44140625" style="41" bestFit="1" customWidth="1"/>
    <col min="11" max="11" width="9.33203125" style="41" customWidth="1"/>
    <col min="12" max="12" width="11.5546875" style="43" customWidth="1"/>
    <col min="13" max="13" width="10.6640625" style="41" customWidth="1"/>
    <col min="14" max="14" width="11" style="41" customWidth="1"/>
    <col min="15" max="15" width="11.21875" style="41" customWidth="1"/>
    <col min="16" max="16" width="10" style="41" customWidth="1"/>
    <col min="17" max="17" width="11.33203125" style="41" customWidth="1"/>
    <col min="18" max="18" width="12.77734375" style="41" customWidth="1"/>
    <col min="19" max="19" width="12" style="41" customWidth="1"/>
    <col min="20" max="20" width="12.33203125" style="41" customWidth="1"/>
    <col min="21" max="16384" width="9.109375" style="5"/>
  </cols>
  <sheetData>
    <row r="1" spans="1:20" ht="16.2" thickBo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4"/>
    </row>
    <row r="2" spans="1:20" ht="14.25" customHeight="1" thickBot="1">
      <c r="A2" s="6" t="s">
        <v>18</v>
      </c>
      <c r="B2" s="7" t="s">
        <v>19</v>
      </c>
      <c r="C2" s="8" t="s">
        <v>20</v>
      </c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8" t="s">
        <v>32</v>
      </c>
      <c r="P2" s="8" t="s">
        <v>33</v>
      </c>
      <c r="Q2" s="8" t="s">
        <v>34</v>
      </c>
      <c r="R2" s="9" t="s">
        <v>35</v>
      </c>
      <c r="S2" s="9" t="s">
        <v>36</v>
      </c>
      <c r="T2" s="10" t="s">
        <v>37</v>
      </c>
    </row>
    <row r="3" spans="1:20" ht="19.2" customHeight="1">
      <c r="A3" s="11" t="s">
        <v>38</v>
      </c>
      <c r="B3" s="12"/>
      <c r="C3" s="13">
        <v>31</v>
      </c>
      <c r="D3" s="13">
        <v>18</v>
      </c>
      <c r="E3" s="13">
        <v>31</v>
      </c>
      <c r="F3" s="14">
        <v>8</v>
      </c>
      <c r="G3" s="13">
        <v>9</v>
      </c>
      <c r="H3" s="13">
        <v>13</v>
      </c>
      <c r="I3" s="13"/>
      <c r="J3" s="15"/>
      <c r="K3" s="13">
        <v>6</v>
      </c>
      <c r="L3" s="13">
        <v>5</v>
      </c>
      <c r="M3" s="13"/>
      <c r="N3" s="13">
        <v>6</v>
      </c>
      <c r="O3" s="13">
        <v>6</v>
      </c>
      <c r="P3" s="13"/>
      <c r="Q3" s="13">
        <v>20</v>
      </c>
      <c r="R3" s="15"/>
      <c r="S3" s="15"/>
      <c r="T3" s="14">
        <f>SUM(C3,D3,E3,F3,G3,H3,I3,K3,L3,M3,N3,O3,P3,Q3)</f>
        <v>153</v>
      </c>
    </row>
    <row r="4" spans="1:20" ht="16.8" customHeight="1">
      <c r="A4" s="11" t="s">
        <v>39</v>
      </c>
      <c r="B4" s="12"/>
      <c r="C4" s="13">
        <v>26</v>
      </c>
      <c r="D4" s="13">
        <v>8</v>
      </c>
      <c r="E4" s="13">
        <v>19</v>
      </c>
      <c r="F4" s="14">
        <v>23</v>
      </c>
      <c r="G4" s="13">
        <v>17</v>
      </c>
      <c r="H4" s="13">
        <v>26</v>
      </c>
      <c r="I4" s="13"/>
      <c r="J4" s="15"/>
      <c r="K4" s="13">
        <v>14</v>
      </c>
      <c r="L4" s="13">
        <v>14</v>
      </c>
      <c r="M4" s="13">
        <v>12</v>
      </c>
      <c r="N4" s="13">
        <v>6</v>
      </c>
      <c r="O4" s="13">
        <v>1</v>
      </c>
      <c r="P4" s="13">
        <v>15</v>
      </c>
      <c r="Q4" s="13">
        <v>17</v>
      </c>
      <c r="R4" s="15"/>
      <c r="S4" s="15"/>
      <c r="T4" s="14">
        <f t="shared" ref="T4:T23" si="0">SUM(C4,D4,E4,F4,G4,H4,I4,K4,L4,M4,N4,O4,P4,Q4)</f>
        <v>198</v>
      </c>
    </row>
    <row r="5" spans="1:20" ht="17.399999999999999" customHeight="1">
      <c r="A5" s="11" t="s">
        <v>40</v>
      </c>
      <c r="B5" s="12"/>
      <c r="C5" s="13"/>
      <c r="D5" s="13">
        <v>3</v>
      </c>
      <c r="E5" s="13"/>
      <c r="F5" s="14">
        <v>6</v>
      </c>
      <c r="G5" s="13">
        <v>11</v>
      </c>
      <c r="H5" s="13"/>
      <c r="I5" s="13"/>
      <c r="J5" s="15"/>
      <c r="K5" s="13"/>
      <c r="L5" s="13">
        <v>1</v>
      </c>
      <c r="M5" s="13"/>
      <c r="N5" s="13"/>
      <c r="O5" s="13">
        <v>4</v>
      </c>
      <c r="P5" s="13">
        <v>22</v>
      </c>
      <c r="Q5" s="13">
        <v>2</v>
      </c>
      <c r="R5" s="15"/>
      <c r="S5" s="15"/>
      <c r="T5" s="14">
        <f t="shared" si="0"/>
        <v>49</v>
      </c>
    </row>
    <row r="6" spans="1:20" ht="20.399999999999999" customHeight="1">
      <c r="A6" s="11" t="s">
        <v>41</v>
      </c>
      <c r="B6" s="12"/>
      <c r="C6" s="13">
        <v>5</v>
      </c>
      <c r="D6" s="13">
        <v>25</v>
      </c>
      <c r="E6" s="13">
        <v>39</v>
      </c>
      <c r="F6" s="14">
        <v>25</v>
      </c>
      <c r="G6" s="13">
        <v>27</v>
      </c>
      <c r="H6" s="13">
        <v>39</v>
      </c>
      <c r="I6" s="13"/>
      <c r="J6" s="15"/>
      <c r="K6" s="13">
        <v>6</v>
      </c>
      <c r="L6" s="13">
        <v>27</v>
      </c>
      <c r="M6" s="13">
        <v>21</v>
      </c>
      <c r="N6" s="13">
        <v>25</v>
      </c>
      <c r="O6" s="13"/>
      <c r="P6" s="13">
        <v>17</v>
      </c>
      <c r="Q6" s="13">
        <v>31</v>
      </c>
      <c r="R6" s="15"/>
      <c r="S6" s="15"/>
      <c r="T6" s="14">
        <f t="shared" si="0"/>
        <v>287</v>
      </c>
    </row>
    <row r="7" spans="1:20" ht="20.399999999999999" customHeight="1">
      <c r="A7" s="11" t="s">
        <v>42</v>
      </c>
      <c r="B7" s="12"/>
      <c r="C7" s="13"/>
      <c r="D7" s="13"/>
      <c r="E7" s="13"/>
      <c r="F7" s="14"/>
      <c r="G7" s="13">
        <v>2</v>
      </c>
      <c r="H7" s="13">
        <v>1</v>
      </c>
      <c r="I7" s="13"/>
      <c r="J7" s="15"/>
      <c r="K7" s="13"/>
      <c r="L7" s="13"/>
      <c r="M7" s="13">
        <v>1</v>
      </c>
      <c r="N7" s="13"/>
      <c r="O7" s="13"/>
      <c r="P7" s="13"/>
      <c r="Q7" s="13">
        <v>2</v>
      </c>
      <c r="R7" s="15"/>
      <c r="S7" s="15"/>
      <c r="T7" s="14">
        <f t="shared" si="0"/>
        <v>6</v>
      </c>
    </row>
    <row r="8" spans="1:20" ht="21.6" customHeight="1">
      <c r="A8" s="11" t="s">
        <v>43</v>
      </c>
      <c r="B8" s="12"/>
      <c r="C8" s="13"/>
      <c r="D8" s="13"/>
      <c r="E8" s="13">
        <v>22</v>
      </c>
      <c r="F8" s="14"/>
      <c r="G8" s="13"/>
      <c r="H8" s="13"/>
      <c r="I8" s="13"/>
      <c r="J8" s="15"/>
      <c r="K8" s="13"/>
      <c r="L8" s="13">
        <v>1</v>
      </c>
      <c r="M8" s="13"/>
      <c r="N8" s="13"/>
      <c r="O8" s="13"/>
      <c r="P8" s="13"/>
      <c r="Q8" s="13"/>
      <c r="R8" s="15"/>
      <c r="S8" s="15"/>
      <c r="T8" s="14">
        <f t="shared" si="0"/>
        <v>23</v>
      </c>
    </row>
    <row r="9" spans="1:20" ht="19.8" customHeight="1">
      <c r="A9" s="11" t="s">
        <v>44</v>
      </c>
      <c r="B9" s="12"/>
      <c r="C9" s="13"/>
      <c r="D9" s="13">
        <v>1</v>
      </c>
      <c r="E9" s="13">
        <v>6</v>
      </c>
      <c r="F9" s="14">
        <v>2</v>
      </c>
      <c r="G9" s="13">
        <v>1</v>
      </c>
      <c r="H9" s="13"/>
      <c r="I9" s="13"/>
      <c r="J9" s="15"/>
      <c r="K9" s="13"/>
      <c r="L9" s="13">
        <v>1</v>
      </c>
      <c r="M9" s="13"/>
      <c r="N9" s="13"/>
      <c r="O9" s="13">
        <v>10</v>
      </c>
      <c r="P9" s="13"/>
      <c r="Q9" s="13">
        <v>8</v>
      </c>
      <c r="R9" s="15"/>
      <c r="S9" s="15"/>
      <c r="T9" s="14">
        <f t="shared" si="0"/>
        <v>29</v>
      </c>
    </row>
    <row r="10" spans="1:20" ht="17.399999999999999" customHeight="1">
      <c r="A10" s="11" t="s">
        <v>45</v>
      </c>
      <c r="B10" s="12"/>
      <c r="C10" s="13"/>
      <c r="D10" s="13">
        <v>4</v>
      </c>
      <c r="E10" s="13">
        <v>3</v>
      </c>
      <c r="F10" s="14"/>
      <c r="G10" s="13">
        <v>1</v>
      </c>
      <c r="H10" s="13"/>
      <c r="I10" s="13"/>
      <c r="J10" s="15"/>
      <c r="K10" s="13"/>
      <c r="L10" s="13"/>
      <c r="M10" s="13"/>
      <c r="N10" s="13"/>
      <c r="O10" s="13">
        <v>2</v>
      </c>
      <c r="P10" s="13"/>
      <c r="Q10" s="13"/>
      <c r="R10" s="15"/>
      <c r="S10" s="15"/>
      <c r="T10" s="14">
        <f t="shared" si="0"/>
        <v>10</v>
      </c>
    </row>
    <row r="11" spans="1:20" ht="18" customHeight="1">
      <c r="A11" s="11" t="s">
        <v>46</v>
      </c>
      <c r="B11" s="12"/>
      <c r="C11" s="13"/>
      <c r="D11" s="13"/>
      <c r="E11" s="13"/>
      <c r="F11" s="14"/>
      <c r="G11" s="13"/>
      <c r="H11" s="13"/>
      <c r="I11" s="13"/>
      <c r="J11" s="15"/>
      <c r="K11" s="13"/>
      <c r="L11" s="13"/>
      <c r="M11" s="13"/>
      <c r="N11" s="13"/>
      <c r="O11" s="13"/>
      <c r="P11" s="13"/>
      <c r="Q11" s="13"/>
      <c r="R11" s="15"/>
      <c r="S11" s="15"/>
      <c r="T11" s="14">
        <f t="shared" si="0"/>
        <v>0</v>
      </c>
    </row>
    <row r="12" spans="1:20" ht="20.399999999999999" customHeight="1">
      <c r="A12" s="11" t="s">
        <v>47</v>
      </c>
      <c r="B12" s="12"/>
      <c r="C12" s="13"/>
      <c r="D12" s="13"/>
      <c r="E12" s="13"/>
      <c r="F12" s="14"/>
      <c r="G12" s="13">
        <v>4</v>
      </c>
      <c r="H12" s="13"/>
      <c r="I12" s="13"/>
      <c r="J12" s="15"/>
      <c r="K12" s="13"/>
      <c r="L12" s="13"/>
      <c r="M12" s="13"/>
      <c r="N12" s="13"/>
      <c r="O12" s="13"/>
      <c r="P12" s="13"/>
      <c r="Q12" s="13"/>
      <c r="R12" s="15"/>
      <c r="S12" s="15"/>
      <c r="T12" s="14">
        <f t="shared" si="0"/>
        <v>4</v>
      </c>
    </row>
    <row r="13" spans="1:20" ht="19.2" customHeight="1">
      <c r="A13" s="11" t="s">
        <v>48</v>
      </c>
      <c r="B13" s="12"/>
      <c r="C13" s="13"/>
      <c r="D13" s="13"/>
      <c r="E13" s="13"/>
      <c r="F13" s="14"/>
      <c r="G13" s="13"/>
      <c r="H13" s="13"/>
      <c r="I13" s="13"/>
      <c r="J13" s="15"/>
      <c r="K13" s="13"/>
      <c r="L13" s="13"/>
      <c r="M13" s="13"/>
      <c r="N13" s="13"/>
      <c r="O13" s="13"/>
      <c r="P13" s="13"/>
      <c r="Q13" s="13"/>
      <c r="R13" s="15"/>
      <c r="S13" s="15"/>
      <c r="T13" s="14">
        <f t="shared" si="0"/>
        <v>0</v>
      </c>
    </row>
    <row r="14" spans="1:20" ht="19.2" customHeight="1">
      <c r="A14" s="11" t="s">
        <v>49</v>
      </c>
      <c r="B14" s="12"/>
      <c r="C14" s="13">
        <v>16</v>
      </c>
      <c r="D14" s="13">
        <v>46</v>
      </c>
      <c r="E14" s="13">
        <v>4</v>
      </c>
      <c r="F14" s="14">
        <v>24</v>
      </c>
      <c r="G14" s="13">
        <v>27</v>
      </c>
      <c r="H14" s="13">
        <v>22</v>
      </c>
      <c r="I14" s="13"/>
      <c r="J14" s="15"/>
      <c r="K14" s="13">
        <v>86</v>
      </c>
      <c r="L14" s="13">
        <v>15</v>
      </c>
      <c r="M14" s="13">
        <v>20</v>
      </c>
      <c r="N14" s="13">
        <v>29</v>
      </c>
      <c r="O14" s="13">
        <v>9</v>
      </c>
      <c r="P14" s="13">
        <v>14</v>
      </c>
      <c r="Q14" s="13">
        <v>23</v>
      </c>
      <c r="R14" s="15"/>
      <c r="S14" s="15"/>
      <c r="T14" s="14">
        <f t="shared" si="0"/>
        <v>335</v>
      </c>
    </row>
    <row r="15" spans="1:20" ht="19.2" customHeight="1">
      <c r="A15" s="11" t="s">
        <v>50</v>
      </c>
      <c r="B15" s="12"/>
      <c r="C15" s="13"/>
      <c r="D15" s="16"/>
      <c r="E15" s="13"/>
      <c r="F15" s="14">
        <v>3</v>
      </c>
      <c r="G15" s="13"/>
      <c r="H15" s="13"/>
      <c r="I15" s="13"/>
      <c r="J15" s="15"/>
      <c r="K15" s="13"/>
      <c r="L15" s="16">
        <v>20</v>
      </c>
      <c r="M15" s="13">
        <v>20</v>
      </c>
      <c r="N15" s="13"/>
      <c r="O15" s="13"/>
      <c r="P15" s="13"/>
      <c r="Q15" s="13"/>
      <c r="R15" s="15"/>
      <c r="S15" s="15"/>
      <c r="T15" s="14">
        <f t="shared" si="0"/>
        <v>43</v>
      </c>
    </row>
    <row r="16" spans="1:20" ht="17.399999999999999" customHeight="1">
      <c r="A16" s="11" t="s">
        <v>51</v>
      </c>
      <c r="B16" s="12"/>
      <c r="C16" s="13"/>
      <c r="D16" s="13">
        <v>21</v>
      </c>
      <c r="E16" s="13"/>
      <c r="F16" s="14">
        <v>4</v>
      </c>
      <c r="G16" s="13"/>
      <c r="H16" s="13">
        <v>16</v>
      </c>
      <c r="I16" s="13"/>
      <c r="J16" s="15"/>
      <c r="K16" s="13"/>
      <c r="L16" s="13"/>
      <c r="M16" s="13"/>
      <c r="N16" s="13"/>
      <c r="O16" s="13"/>
      <c r="P16" s="13"/>
      <c r="Q16" s="13"/>
      <c r="R16" s="15"/>
      <c r="S16" s="15"/>
      <c r="T16" s="14">
        <f t="shared" si="0"/>
        <v>41</v>
      </c>
    </row>
    <row r="17" spans="1:20" ht="18" customHeight="1">
      <c r="A17" s="11" t="s">
        <v>52</v>
      </c>
      <c r="B17" s="12"/>
      <c r="C17" s="13">
        <v>40</v>
      </c>
      <c r="D17" s="13">
        <v>30</v>
      </c>
      <c r="E17" s="13">
        <v>3</v>
      </c>
      <c r="F17" s="14">
        <v>19</v>
      </c>
      <c r="G17" s="13">
        <v>14</v>
      </c>
      <c r="H17" s="13">
        <v>14</v>
      </c>
      <c r="I17" s="13"/>
      <c r="J17" s="15"/>
      <c r="K17" s="13">
        <v>8</v>
      </c>
      <c r="L17" s="13"/>
      <c r="M17" s="13">
        <v>24</v>
      </c>
      <c r="N17" s="13">
        <v>12</v>
      </c>
      <c r="O17" s="13">
        <v>30</v>
      </c>
      <c r="P17" s="13">
        <v>24</v>
      </c>
      <c r="Q17" s="13"/>
      <c r="R17" s="15"/>
      <c r="S17" s="15"/>
      <c r="T17" s="14">
        <f t="shared" si="0"/>
        <v>218</v>
      </c>
    </row>
    <row r="18" spans="1:20" ht="16.2" customHeight="1">
      <c r="A18" s="11" t="s">
        <v>53</v>
      </c>
      <c r="B18" s="12"/>
      <c r="C18" s="13">
        <v>8</v>
      </c>
      <c r="D18" s="13">
        <v>8</v>
      </c>
      <c r="E18" s="13">
        <v>8</v>
      </c>
      <c r="F18" s="14">
        <v>8</v>
      </c>
      <c r="G18" s="13">
        <v>8</v>
      </c>
      <c r="H18" s="13">
        <v>8</v>
      </c>
      <c r="I18" s="13"/>
      <c r="J18" s="15"/>
      <c r="K18" s="13">
        <v>8</v>
      </c>
      <c r="L18" s="13">
        <v>8</v>
      </c>
      <c r="M18" s="13">
        <v>8</v>
      </c>
      <c r="N18" s="13">
        <v>8</v>
      </c>
      <c r="O18" s="13">
        <v>8</v>
      </c>
      <c r="P18" s="13">
        <v>8</v>
      </c>
      <c r="Q18" s="13">
        <v>8</v>
      </c>
      <c r="R18" s="15"/>
      <c r="S18" s="15"/>
      <c r="T18" s="14">
        <f t="shared" si="0"/>
        <v>104</v>
      </c>
    </row>
    <row r="19" spans="1:20" ht="17.399999999999999" customHeight="1" thickBot="1">
      <c r="A19" s="17" t="s">
        <v>54</v>
      </c>
      <c r="B19" s="18"/>
      <c r="C19" s="19"/>
      <c r="D19" s="19"/>
      <c r="E19" s="19">
        <v>8</v>
      </c>
      <c r="F19" s="20"/>
      <c r="G19" s="19"/>
      <c r="H19" s="19"/>
      <c r="I19" s="19"/>
      <c r="J19" s="15"/>
      <c r="K19" s="19"/>
      <c r="L19" s="19"/>
      <c r="M19" s="19"/>
      <c r="N19" s="19"/>
      <c r="O19" s="19"/>
      <c r="P19" s="19"/>
      <c r="Q19" s="19"/>
      <c r="R19" s="15"/>
      <c r="S19" s="15"/>
      <c r="T19" s="21">
        <f t="shared" si="0"/>
        <v>8</v>
      </c>
    </row>
    <row r="20" spans="1:20" ht="20.399999999999999" customHeight="1" thickTop="1">
      <c r="A20" s="22" t="s">
        <v>55</v>
      </c>
      <c r="B20" s="18"/>
      <c r="C20" s="23">
        <v>184</v>
      </c>
      <c r="D20" s="23">
        <v>184</v>
      </c>
      <c r="E20" s="23">
        <v>184</v>
      </c>
      <c r="F20" s="23">
        <v>184</v>
      </c>
      <c r="G20" s="23">
        <v>184</v>
      </c>
      <c r="H20" s="23">
        <v>184</v>
      </c>
      <c r="I20" s="23">
        <v>184</v>
      </c>
      <c r="J20" s="24"/>
      <c r="K20" s="23">
        <v>184</v>
      </c>
      <c r="L20" s="23">
        <v>184</v>
      </c>
      <c r="M20" s="23">
        <v>184</v>
      </c>
      <c r="N20" s="23">
        <v>184</v>
      </c>
      <c r="O20" s="23">
        <v>184</v>
      </c>
      <c r="P20" s="23">
        <v>184</v>
      </c>
      <c r="Q20" s="23">
        <v>184</v>
      </c>
      <c r="R20" s="24"/>
      <c r="S20" s="24"/>
      <c r="T20" s="14">
        <f t="shared" si="0"/>
        <v>2576</v>
      </c>
    </row>
    <row r="21" spans="1:20" ht="17.399999999999999">
      <c r="A21" s="22" t="s">
        <v>56</v>
      </c>
      <c r="B21" s="12"/>
      <c r="C21" s="23">
        <f t="shared" ref="C21:Q21" si="1">SUM(C15:C18)</f>
        <v>48</v>
      </c>
      <c r="D21" s="23">
        <f t="shared" si="1"/>
        <v>59</v>
      </c>
      <c r="E21" s="23">
        <f t="shared" si="1"/>
        <v>11</v>
      </c>
      <c r="F21" s="23">
        <f t="shared" si="1"/>
        <v>34</v>
      </c>
      <c r="G21" s="23">
        <f t="shared" si="1"/>
        <v>22</v>
      </c>
      <c r="H21" s="23">
        <f t="shared" si="1"/>
        <v>38</v>
      </c>
      <c r="I21" s="23">
        <f t="shared" si="1"/>
        <v>0</v>
      </c>
      <c r="J21" s="25"/>
      <c r="K21" s="23">
        <f t="shared" si="1"/>
        <v>16</v>
      </c>
      <c r="L21" s="23">
        <f t="shared" si="1"/>
        <v>28</v>
      </c>
      <c r="M21" s="23">
        <f t="shared" si="1"/>
        <v>52</v>
      </c>
      <c r="N21" s="23">
        <f t="shared" si="1"/>
        <v>20</v>
      </c>
      <c r="O21" s="23">
        <f t="shared" si="1"/>
        <v>38</v>
      </c>
      <c r="P21" s="23">
        <f t="shared" si="1"/>
        <v>32</v>
      </c>
      <c r="Q21" s="23">
        <f t="shared" si="1"/>
        <v>8</v>
      </c>
      <c r="R21" s="25"/>
      <c r="S21" s="25"/>
      <c r="T21" s="14">
        <f t="shared" si="0"/>
        <v>406</v>
      </c>
    </row>
    <row r="22" spans="1:20" ht="17.399999999999999">
      <c r="A22" s="22" t="s">
        <v>57</v>
      </c>
      <c r="B22" s="26"/>
      <c r="C22" s="27">
        <f t="shared" ref="C22:Q22" si="2">(C20-C21)/C20</f>
        <v>0.73913043478260865</v>
      </c>
      <c r="D22" s="27">
        <f t="shared" si="2"/>
        <v>0.67934782608695654</v>
      </c>
      <c r="E22" s="27">
        <f t="shared" si="2"/>
        <v>0.94021739130434778</v>
      </c>
      <c r="F22" s="27">
        <f t="shared" si="2"/>
        <v>0.81521739130434778</v>
      </c>
      <c r="G22" s="27">
        <f t="shared" si="2"/>
        <v>0.88043478260869568</v>
      </c>
      <c r="H22" s="27">
        <f t="shared" si="2"/>
        <v>0.79347826086956519</v>
      </c>
      <c r="I22" s="27">
        <f t="shared" si="2"/>
        <v>1</v>
      </c>
      <c r="J22" s="28"/>
      <c r="K22" s="27">
        <f t="shared" si="2"/>
        <v>0.91304347826086951</v>
      </c>
      <c r="L22" s="27">
        <f t="shared" si="2"/>
        <v>0.84782608695652173</v>
      </c>
      <c r="M22" s="27">
        <f t="shared" si="2"/>
        <v>0.71739130434782605</v>
      </c>
      <c r="N22" s="27">
        <f t="shared" si="2"/>
        <v>0.89130434782608692</v>
      </c>
      <c r="O22" s="27">
        <f t="shared" si="2"/>
        <v>0.79347826086956519</v>
      </c>
      <c r="P22" s="27">
        <f t="shared" si="2"/>
        <v>0.82608695652173914</v>
      </c>
      <c r="Q22" s="27">
        <f t="shared" si="2"/>
        <v>0.95652173913043481</v>
      </c>
      <c r="R22" s="28"/>
      <c r="S22" s="28"/>
      <c r="T22" s="27">
        <f>(T20-T21)/T20</f>
        <v>0.84239130434782605</v>
      </c>
    </row>
    <row r="23" spans="1:20" ht="20.399999999999999" customHeight="1">
      <c r="A23" s="29" t="s">
        <v>58</v>
      </c>
      <c r="B23" s="18"/>
      <c r="C23" s="30">
        <v>215</v>
      </c>
      <c r="D23" s="30">
        <v>109</v>
      </c>
      <c r="E23" s="30">
        <v>154</v>
      </c>
      <c r="F23" s="30">
        <v>180</v>
      </c>
      <c r="G23" s="30">
        <v>148</v>
      </c>
      <c r="H23" s="30">
        <v>188</v>
      </c>
      <c r="I23" s="30"/>
      <c r="J23" s="24"/>
      <c r="K23" s="30">
        <v>66</v>
      </c>
      <c r="L23" s="30">
        <v>150</v>
      </c>
      <c r="M23" s="30">
        <v>135</v>
      </c>
      <c r="N23" s="30">
        <v>253</v>
      </c>
      <c r="O23" s="30">
        <v>132</v>
      </c>
      <c r="P23" s="30">
        <v>138</v>
      </c>
      <c r="Q23" s="30">
        <v>174</v>
      </c>
      <c r="R23" s="24"/>
      <c r="S23" s="24"/>
      <c r="T23" s="14">
        <f t="shared" si="0"/>
        <v>2042</v>
      </c>
    </row>
    <row r="24" spans="1:20" ht="20.399999999999999" customHeight="1">
      <c r="A24" s="22" t="s">
        <v>59</v>
      </c>
      <c r="B24" s="31"/>
      <c r="C24" s="32">
        <v>9410</v>
      </c>
      <c r="D24" s="32">
        <v>4980</v>
      </c>
      <c r="E24" s="33">
        <v>6570</v>
      </c>
      <c r="F24" s="33">
        <v>8855</v>
      </c>
      <c r="G24" s="33">
        <v>5780</v>
      </c>
      <c r="H24" s="33">
        <v>8590</v>
      </c>
      <c r="I24" s="33"/>
      <c r="J24" s="33">
        <v>1125</v>
      </c>
      <c r="K24" s="33">
        <v>3005</v>
      </c>
      <c r="L24" s="32">
        <v>7060</v>
      </c>
      <c r="M24" s="33">
        <v>5890</v>
      </c>
      <c r="N24" s="33">
        <v>13680</v>
      </c>
      <c r="O24" s="33">
        <v>6170</v>
      </c>
      <c r="P24" s="33">
        <v>7755</v>
      </c>
      <c r="Q24" s="33">
        <v>7915</v>
      </c>
      <c r="R24" s="33"/>
      <c r="S24" s="33">
        <v>4065</v>
      </c>
      <c r="T24" s="33">
        <f>SUM(B24:S24)</f>
        <v>100850</v>
      </c>
    </row>
    <row r="25" spans="1:20" ht="18.600000000000001" customHeight="1" thickBot="1">
      <c r="A25" s="34" t="s">
        <v>60</v>
      </c>
      <c r="B25" s="35">
        <v>676</v>
      </c>
      <c r="C25" s="36"/>
      <c r="D25" s="36">
        <v>2437</v>
      </c>
      <c r="E25" s="36">
        <v>5340</v>
      </c>
      <c r="F25" s="36">
        <v>628</v>
      </c>
      <c r="G25" s="36">
        <v>3338</v>
      </c>
      <c r="H25" s="36"/>
      <c r="I25" s="36"/>
      <c r="J25" s="36"/>
      <c r="K25" s="36"/>
      <c r="L25" s="36">
        <v>431</v>
      </c>
      <c r="M25" s="36"/>
      <c r="N25" s="36"/>
      <c r="O25" s="36">
        <v>4298</v>
      </c>
      <c r="P25" s="36"/>
      <c r="Q25" s="36">
        <v>2557</v>
      </c>
      <c r="R25" s="36"/>
      <c r="S25" s="36">
        <v>1094</v>
      </c>
      <c r="T25" s="36">
        <f>SUM(B25:S25)</f>
        <v>20799</v>
      </c>
    </row>
    <row r="26" spans="1:20" ht="17.399999999999999">
      <c r="A26" s="22" t="s">
        <v>61</v>
      </c>
      <c r="B26" s="31">
        <f t="shared" ref="B26:S26" si="3">SUM(B24:B25)</f>
        <v>676</v>
      </c>
      <c r="C26" s="31">
        <f t="shared" si="3"/>
        <v>9410</v>
      </c>
      <c r="D26" s="31">
        <f t="shared" si="3"/>
        <v>7417</v>
      </c>
      <c r="E26" s="31">
        <f t="shared" si="3"/>
        <v>11910</v>
      </c>
      <c r="F26" s="31">
        <f t="shared" si="3"/>
        <v>9483</v>
      </c>
      <c r="G26" s="31">
        <f t="shared" si="3"/>
        <v>9118</v>
      </c>
      <c r="H26" s="31">
        <f t="shared" si="3"/>
        <v>8590</v>
      </c>
      <c r="I26" s="31">
        <f t="shared" si="3"/>
        <v>0</v>
      </c>
      <c r="J26" s="31">
        <f t="shared" si="3"/>
        <v>1125</v>
      </c>
      <c r="K26" s="31">
        <f t="shared" si="3"/>
        <v>3005</v>
      </c>
      <c r="L26" s="31">
        <f t="shared" si="3"/>
        <v>7491</v>
      </c>
      <c r="M26" s="31">
        <f t="shared" si="3"/>
        <v>5890</v>
      </c>
      <c r="N26" s="31">
        <f t="shared" si="3"/>
        <v>13680</v>
      </c>
      <c r="O26" s="31">
        <f t="shared" si="3"/>
        <v>10468</v>
      </c>
      <c r="P26" s="31">
        <f t="shared" si="3"/>
        <v>7755</v>
      </c>
      <c r="Q26" s="31">
        <f t="shared" si="3"/>
        <v>10472</v>
      </c>
      <c r="R26" s="31">
        <f t="shared" si="3"/>
        <v>0</v>
      </c>
      <c r="S26" s="31">
        <f t="shared" si="3"/>
        <v>5159</v>
      </c>
      <c r="T26" s="33">
        <f>SUM(T24:T25)</f>
        <v>121649</v>
      </c>
    </row>
    <row r="27" spans="1:20" ht="17.399999999999999">
      <c r="B27" s="37"/>
      <c r="C27" s="38"/>
      <c r="D27" s="38"/>
      <c r="E27" s="39"/>
      <c r="F27" s="39"/>
      <c r="G27" s="39"/>
      <c r="H27" s="39"/>
      <c r="I27" s="39"/>
      <c r="J27" s="39"/>
      <c r="K27" s="39"/>
      <c r="L27" s="38"/>
      <c r="M27" s="39"/>
      <c r="N27" s="39"/>
      <c r="O27" s="39"/>
      <c r="P27" s="39"/>
      <c r="Q27" s="39"/>
      <c r="R27" s="39"/>
      <c r="S27" s="39"/>
      <c r="T27" s="39"/>
    </row>
    <row r="28" spans="1:20" ht="18" thickBot="1">
      <c r="A28" s="34" t="s">
        <v>62</v>
      </c>
      <c r="B28" s="37"/>
      <c r="C28" s="38"/>
      <c r="D28" s="38"/>
      <c r="E28" s="39"/>
      <c r="F28" s="39"/>
      <c r="G28" s="39"/>
      <c r="H28" s="39"/>
      <c r="I28" s="39"/>
      <c r="J28" s="39"/>
      <c r="K28" s="39"/>
      <c r="L28" s="38"/>
      <c r="M28" s="39"/>
      <c r="N28" s="39"/>
      <c r="O28" s="39"/>
      <c r="P28" s="39"/>
      <c r="Q28" s="39"/>
      <c r="R28" s="39"/>
      <c r="S28" s="39"/>
      <c r="T28" s="36">
        <v>62295</v>
      </c>
    </row>
    <row r="29" spans="1:20" ht="17.399999999999999">
      <c r="A29" s="22" t="s">
        <v>63</v>
      </c>
      <c r="B29" s="37"/>
      <c r="C29" s="38"/>
      <c r="D29" s="38"/>
      <c r="E29" s="39"/>
      <c r="F29" s="39"/>
      <c r="G29" s="39"/>
      <c r="H29" s="39"/>
      <c r="I29" s="39"/>
      <c r="J29" s="39"/>
      <c r="K29" s="39"/>
      <c r="L29" s="38"/>
      <c r="M29" s="39"/>
      <c r="N29" s="16"/>
      <c r="O29" s="16"/>
      <c r="P29" s="16"/>
      <c r="Q29" s="39"/>
      <c r="R29" s="39"/>
      <c r="S29" s="39"/>
      <c r="T29" s="33">
        <f>SUM(T28,T26)</f>
        <v>183944</v>
      </c>
    </row>
    <row r="32" spans="1:20">
      <c r="H32" s="42"/>
    </row>
  </sheetData>
  <printOptions horizontalCentered="1" verticalCentered="1" gridLines="1"/>
  <pageMargins left="0.25" right="0.45" top="0" bottom="0.48" header="0.5" footer="0.5"/>
  <pageSetup scale="56" orientation="landscape" horizontalDpi="4294967293" verticalDpi="300" r:id="rId1"/>
  <headerFooter alignWithMargins="0">
    <oddHeader>&amp;C&amp;"Arial,Bold"&amp;14MONTHLY PRODUCTION INSPECTION REPORT
JULY 2014</oddHeader>
    <oddFooter xml:space="preserve">&amp;LDivision/Bureau: Standards &amp; Inspections/Boiler Safety
Document Name: Monthly Production Inspection Report
Date Revised:  8/11/2014 
Document Owner: Jo Ann Bell
Page 1of 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workbookViewId="0">
      <selection activeCell="F22" sqref="F22"/>
    </sheetView>
  </sheetViews>
  <sheetFormatPr defaultRowHeight="13.2"/>
  <cols>
    <col min="1" max="1" width="16.109375" customWidth="1"/>
    <col min="2" max="2" width="12.6640625" customWidth="1"/>
    <col min="3" max="3" width="15.109375" customWidth="1"/>
    <col min="4" max="4" width="19.21875" customWidth="1"/>
    <col min="5" max="5" width="17.88671875" customWidth="1"/>
    <col min="6" max="6" width="14.21875" customWidth="1"/>
    <col min="7" max="7" width="15" customWidth="1"/>
    <col min="8" max="8" width="12.77734375" customWidth="1"/>
    <col min="9" max="9" width="13.33203125" customWidth="1"/>
    <col min="10" max="10" width="13.109375" customWidth="1"/>
    <col min="11" max="11" width="11.21875" customWidth="1"/>
    <col min="14" max="14" width="15.44140625" customWidth="1"/>
    <col min="15" max="15" width="15.109375" customWidth="1"/>
  </cols>
  <sheetData>
    <row r="1" spans="1:15" ht="66.599999999999994" customHeight="1">
      <c r="A1" s="119" t="s">
        <v>134</v>
      </c>
      <c r="B1" s="120" t="s">
        <v>135</v>
      </c>
      <c r="C1" s="120" t="s">
        <v>136</v>
      </c>
      <c r="D1" s="120" t="s">
        <v>137</v>
      </c>
      <c r="E1" s="120" t="s">
        <v>138</v>
      </c>
      <c r="F1" s="120" t="s">
        <v>139</v>
      </c>
      <c r="G1" s="120" t="s">
        <v>140</v>
      </c>
      <c r="H1" s="120" t="s">
        <v>141</v>
      </c>
      <c r="I1" s="120" t="s">
        <v>142</v>
      </c>
      <c r="J1" s="120" t="s">
        <v>143</v>
      </c>
      <c r="K1" s="120" t="s">
        <v>145</v>
      </c>
      <c r="L1" s="120" t="s">
        <v>144</v>
      </c>
      <c r="M1" s="120" t="s">
        <v>146</v>
      </c>
      <c r="N1" s="120" t="s">
        <v>147</v>
      </c>
      <c r="O1" s="121" t="s">
        <v>148</v>
      </c>
    </row>
    <row r="2" spans="1:15" ht="17.399999999999999">
      <c r="A2" s="122" t="s">
        <v>1</v>
      </c>
      <c r="B2" s="123">
        <v>5</v>
      </c>
      <c r="C2" s="124">
        <v>0</v>
      </c>
      <c r="D2" s="124">
        <v>3</v>
      </c>
      <c r="E2" s="124">
        <v>2</v>
      </c>
      <c r="F2" s="124">
        <v>0</v>
      </c>
      <c r="G2" s="125">
        <f t="shared" ref="G2:G16" si="0">100%-(F2/E2)</f>
        <v>1</v>
      </c>
      <c r="H2" s="126">
        <v>2290</v>
      </c>
      <c r="I2" s="126">
        <v>1</v>
      </c>
      <c r="J2" s="127">
        <f>I2/H2</f>
        <v>4.3668122270742359E-4</v>
      </c>
      <c r="K2" s="126">
        <v>246</v>
      </c>
      <c r="L2" s="126">
        <v>33</v>
      </c>
      <c r="M2" s="126">
        <v>210</v>
      </c>
      <c r="N2" s="128">
        <v>9410</v>
      </c>
      <c r="O2" s="129"/>
    </row>
    <row r="3" spans="1:15" ht="17.399999999999999">
      <c r="A3" s="130" t="s">
        <v>4</v>
      </c>
      <c r="B3" s="131">
        <v>7</v>
      </c>
      <c r="C3" s="124">
        <v>0</v>
      </c>
      <c r="D3" s="124">
        <v>2</v>
      </c>
      <c r="E3" s="124">
        <v>10</v>
      </c>
      <c r="F3" s="124">
        <v>0</v>
      </c>
      <c r="G3" s="125">
        <f t="shared" si="0"/>
        <v>1</v>
      </c>
      <c r="H3" s="132">
        <v>2770</v>
      </c>
      <c r="I3" s="132">
        <v>9</v>
      </c>
      <c r="J3" s="127">
        <f t="shared" ref="J3:J16" si="1">I3/H3</f>
        <v>3.2490974729241879E-3</v>
      </c>
      <c r="K3" s="132">
        <v>138</v>
      </c>
      <c r="L3" s="132">
        <v>145</v>
      </c>
      <c r="M3" s="132">
        <v>181</v>
      </c>
      <c r="N3" s="133">
        <v>8855</v>
      </c>
      <c r="O3" s="134">
        <v>628</v>
      </c>
    </row>
    <row r="4" spans="1:15" ht="17.399999999999999">
      <c r="A4" s="135" t="s">
        <v>7</v>
      </c>
      <c r="B4" s="123">
        <v>12</v>
      </c>
      <c r="C4" s="124">
        <v>0</v>
      </c>
      <c r="D4" s="124">
        <v>19</v>
      </c>
      <c r="E4" s="124">
        <v>16</v>
      </c>
      <c r="F4" s="124">
        <v>1</v>
      </c>
      <c r="G4" s="125">
        <f t="shared" si="0"/>
        <v>0.9375</v>
      </c>
      <c r="H4" s="132">
        <v>2343</v>
      </c>
      <c r="I4" s="132">
        <v>4</v>
      </c>
      <c r="J4" s="127">
        <f t="shared" si="1"/>
        <v>1.7072129748186087E-3</v>
      </c>
      <c r="K4" s="132">
        <v>77</v>
      </c>
      <c r="L4" s="132">
        <v>135</v>
      </c>
      <c r="M4" s="132">
        <v>96</v>
      </c>
      <c r="N4" s="133">
        <v>4065</v>
      </c>
      <c r="O4" s="134">
        <v>1094</v>
      </c>
    </row>
    <row r="5" spans="1:15" ht="17.399999999999999">
      <c r="A5" s="122" t="s">
        <v>12</v>
      </c>
      <c r="B5" s="123">
        <v>21</v>
      </c>
      <c r="C5" s="124">
        <v>0</v>
      </c>
      <c r="D5" s="124">
        <v>3</v>
      </c>
      <c r="E5" s="124">
        <v>8</v>
      </c>
      <c r="F5" s="124">
        <v>0</v>
      </c>
      <c r="G5" s="125">
        <f t="shared" si="0"/>
        <v>1</v>
      </c>
      <c r="H5" s="132">
        <v>2525</v>
      </c>
      <c r="I5" s="132">
        <v>9</v>
      </c>
      <c r="J5" s="127">
        <f t="shared" si="1"/>
        <v>3.5643564356435645E-3</v>
      </c>
      <c r="K5" s="132">
        <v>107</v>
      </c>
      <c r="L5" s="132">
        <v>115</v>
      </c>
      <c r="M5" s="132">
        <v>255</v>
      </c>
      <c r="N5" s="133">
        <v>13680</v>
      </c>
      <c r="O5" s="134"/>
    </row>
    <row r="6" spans="1:15" ht="17.399999999999999">
      <c r="A6" s="136" t="s">
        <v>13</v>
      </c>
      <c r="B6" s="137">
        <v>0</v>
      </c>
      <c r="C6" s="124">
        <v>0</v>
      </c>
      <c r="D6" s="124">
        <v>1</v>
      </c>
      <c r="E6" s="124">
        <v>3</v>
      </c>
      <c r="F6" s="124">
        <v>0</v>
      </c>
      <c r="G6" s="125">
        <f t="shared" si="0"/>
        <v>1</v>
      </c>
      <c r="H6" s="132">
        <v>724</v>
      </c>
      <c r="I6" s="132">
        <v>2</v>
      </c>
      <c r="J6" s="127">
        <f t="shared" si="1"/>
        <v>2.7624309392265192E-3</v>
      </c>
      <c r="K6" s="132">
        <v>18</v>
      </c>
      <c r="L6" s="132">
        <v>17</v>
      </c>
      <c r="M6" s="132">
        <v>134</v>
      </c>
      <c r="N6" s="133">
        <v>6170</v>
      </c>
      <c r="O6" s="134">
        <v>4298</v>
      </c>
    </row>
    <row r="7" spans="1:15" ht="17.399999999999999">
      <c r="A7" s="122" t="s">
        <v>9</v>
      </c>
      <c r="B7" s="123">
        <v>3</v>
      </c>
      <c r="C7" s="138">
        <v>0</v>
      </c>
      <c r="D7" s="138">
        <v>0</v>
      </c>
      <c r="E7" s="124">
        <v>2</v>
      </c>
      <c r="F7" s="138">
        <v>0</v>
      </c>
      <c r="G7" s="125">
        <f t="shared" si="0"/>
        <v>1</v>
      </c>
      <c r="H7" s="126">
        <v>2554</v>
      </c>
      <c r="I7" s="126">
        <v>27</v>
      </c>
      <c r="J7" s="127">
        <f t="shared" si="1"/>
        <v>1.0571652310101801E-2</v>
      </c>
      <c r="K7" s="126">
        <v>57</v>
      </c>
      <c r="L7" s="126">
        <v>70</v>
      </c>
      <c r="M7" s="126">
        <v>66</v>
      </c>
      <c r="N7" s="128">
        <v>3005</v>
      </c>
      <c r="O7" s="139"/>
    </row>
    <row r="8" spans="1:15" ht="17.399999999999999">
      <c r="A8" s="130" t="s">
        <v>10</v>
      </c>
      <c r="B8" s="131">
        <v>11</v>
      </c>
      <c r="C8" s="140">
        <v>0</v>
      </c>
      <c r="D8" s="140">
        <v>12</v>
      </c>
      <c r="E8" s="141">
        <v>10</v>
      </c>
      <c r="F8" s="140">
        <v>0</v>
      </c>
      <c r="G8" s="125">
        <f t="shared" si="0"/>
        <v>1</v>
      </c>
      <c r="H8" s="132">
        <v>2310</v>
      </c>
      <c r="I8" s="132">
        <v>5</v>
      </c>
      <c r="J8" s="127">
        <f t="shared" si="1"/>
        <v>2.1645021645021645E-3</v>
      </c>
      <c r="K8" s="132">
        <v>131</v>
      </c>
      <c r="L8" s="132">
        <v>91</v>
      </c>
      <c r="M8" s="132">
        <v>154</v>
      </c>
      <c r="N8" s="133">
        <v>7060</v>
      </c>
      <c r="O8" s="142">
        <v>431</v>
      </c>
    </row>
    <row r="9" spans="1:15" ht="17.399999999999999">
      <c r="A9" s="135" t="s">
        <v>11</v>
      </c>
      <c r="B9" s="123">
        <v>5</v>
      </c>
      <c r="C9" s="143">
        <v>0</v>
      </c>
      <c r="D9" s="138">
        <v>0</v>
      </c>
      <c r="E9" s="124">
        <v>0</v>
      </c>
      <c r="F9" s="138">
        <v>0</v>
      </c>
      <c r="G9" s="125">
        <v>1</v>
      </c>
      <c r="H9" s="126">
        <v>2582</v>
      </c>
      <c r="I9" s="126">
        <v>5</v>
      </c>
      <c r="J9" s="127">
        <f t="shared" si="1"/>
        <v>1.9364833462432224E-3</v>
      </c>
      <c r="K9" s="126">
        <v>48</v>
      </c>
      <c r="L9" s="126">
        <v>123</v>
      </c>
      <c r="M9" s="126">
        <v>132</v>
      </c>
      <c r="N9" s="128">
        <v>5890</v>
      </c>
      <c r="O9" s="139"/>
    </row>
    <row r="10" spans="1:15" ht="17.399999999999999">
      <c r="A10" s="135" t="s">
        <v>14</v>
      </c>
      <c r="B10" s="123">
        <v>4</v>
      </c>
      <c r="C10" s="138">
        <v>1</v>
      </c>
      <c r="D10" s="138">
        <v>2</v>
      </c>
      <c r="E10" s="124">
        <v>1</v>
      </c>
      <c r="F10" s="138">
        <v>0</v>
      </c>
      <c r="G10" s="125">
        <f t="shared" si="0"/>
        <v>1</v>
      </c>
      <c r="H10" s="126">
        <v>2209</v>
      </c>
      <c r="I10" s="126">
        <v>22</v>
      </c>
      <c r="J10" s="127">
        <f t="shared" si="1"/>
        <v>9.9592575826165687E-3</v>
      </c>
      <c r="K10" s="126">
        <v>127</v>
      </c>
      <c r="L10" s="126">
        <v>77</v>
      </c>
      <c r="M10" s="126">
        <v>144</v>
      </c>
      <c r="N10" s="128">
        <v>7755</v>
      </c>
      <c r="O10" s="139"/>
    </row>
    <row r="11" spans="1:15" ht="17.399999999999999">
      <c r="A11" s="135" t="s">
        <v>15</v>
      </c>
      <c r="B11" s="123">
        <v>2</v>
      </c>
      <c r="C11" s="138">
        <v>0</v>
      </c>
      <c r="D11" s="138">
        <v>3</v>
      </c>
      <c r="E11" s="124">
        <v>3</v>
      </c>
      <c r="F11" s="138">
        <v>0</v>
      </c>
      <c r="G11" s="125">
        <f t="shared" si="0"/>
        <v>1</v>
      </c>
      <c r="H11" s="126">
        <v>2688</v>
      </c>
      <c r="I11" s="126">
        <v>11</v>
      </c>
      <c r="J11" s="127">
        <f t="shared" si="1"/>
        <v>4.092261904761905E-3</v>
      </c>
      <c r="K11" s="126">
        <v>127</v>
      </c>
      <c r="L11" s="126">
        <v>101</v>
      </c>
      <c r="M11" s="126">
        <v>174</v>
      </c>
      <c r="N11" s="128">
        <v>7915</v>
      </c>
      <c r="O11" s="139">
        <v>2557</v>
      </c>
    </row>
    <row r="12" spans="1:15" ht="17.399999999999999">
      <c r="A12" s="122" t="s">
        <v>2</v>
      </c>
      <c r="B12" s="123">
        <v>5</v>
      </c>
      <c r="C12" s="138">
        <v>2</v>
      </c>
      <c r="D12" s="138">
        <v>9</v>
      </c>
      <c r="E12" s="124">
        <v>19</v>
      </c>
      <c r="F12" s="138">
        <v>0</v>
      </c>
      <c r="G12" s="125">
        <f t="shared" si="0"/>
        <v>1</v>
      </c>
      <c r="H12" s="126">
        <v>2210</v>
      </c>
      <c r="I12" s="126">
        <v>61</v>
      </c>
      <c r="J12" s="127">
        <f t="shared" si="1"/>
        <v>2.760180995475113E-2</v>
      </c>
      <c r="K12" s="126">
        <v>307</v>
      </c>
      <c r="L12" s="126">
        <v>75</v>
      </c>
      <c r="M12" s="126">
        <v>110</v>
      </c>
      <c r="N12" s="128">
        <v>4980</v>
      </c>
      <c r="O12" s="139">
        <v>2437</v>
      </c>
    </row>
    <row r="13" spans="1:15" ht="17.399999999999999">
      <c r="A13" s="135" t="s">
        <v>5</v>
      </c>
      <c r="B13" s="123">
        <v>8</v>
      </c>
      <c r="C13" s="138">
        <v>0</v>
      </c>
      <c r="D13" s="138">
        <v>3</v>
      </c>
      <c r="E13" s="124">
        <v>5</v>
      </c>
      <c r="F13" s="138">
        <v>0</v>
      </c>
      <c r="G13" s="125">
        <f t="shared" si="0"/>
        <v>1</v>
      </c>
      <c r="H13" s="126">
        <v>2837</v>
      </c>
      <c r="I13" s="126">
        <v>21</v>
      </c>
      <c r="J13" s="127">
        <f t="shared" si="1"/>
        <v>7.4021854071201973E-3</v>
      </c>
      <c r="K13" s="126">
        <v>169</v>
      </c>
      <c r="L13" s="126">
        <v>146</v>
      </c>
      <c r="M13" s="126">
        <v>138</v>
      </c>
      <c r="N13" s="128">
        <v>5780</v>
      </c>
      <c r="O13" s="139">
        <v>3338</v>
      </c>
    </row>
    <row r="14" spans="1:15" ht="17.399999999999999">
      <c r="A14" s="135" t="s">
        <v>6</v>
      </c>
      <c r="B14" s="123">
        <v>8</v>
      </c>
      <c r="C14" s="138">
        <v>0</v>
      </c>
      <c r="D14" s="138">
        <v>2</v>
      </c>
      <c r="E14" s="124">
        <v>5</v>
      </c>
      <c r="F14" s="138">
        <v>0</v>
      </c>
      <c r="G14" s="125">
        <f t="shared" si="0"/>
        <v>1</v>
      </c>
      <c r="H14" s="126">
        <v>2298</v>
      </c>
      <c r="I14" s="126">
        <v>24</v>
      </c>
      <c r="J14" s="127">
        <f t="shared" si="1"/>
        <v>1.0443864229765013E-2</v>
      </c>
      <c r="K14" s="126">
        <v>140</v>
      </c>
      <c r="L14" s="126">
        <v>30</v>
      </c>
      <c r="M14" s="126">
        <v>177</v>
      </c>
      <c r="N14" s="128">
        <v>8590</v>
      </c>
      <c r="O14" s="139"/>
    </row>
    <row r="15" spans="1:15" ht="18" thickBot="1">
      <c r="A15" s="130" t="s">
        <v>3</v>
      </c>
      <c r="B15" s="131">
        <v>6</v>
      </c>
      <c r="C15" s="140">
        <v>0</v>
      </c>
      <c r="D15" s="140">
        <v>0</v>
      </c>
      <c r="E15" s="141">
        <v>18</v>
      </c>
      <c r="F15" s="140">
        <v>0</v>
      </c>
      <c r="G15" s="144">
        <f t="shared" si="0"/>
        <v>1</v>
      </c>
      <c r="H15" s="132">
        <v>2642</v>
      </c>
      <c r="I15" s="132">
        <v>1</v>
      </c>
      <c r="J15" s="145">
        <f t="shared" si="1"/>
        <v>3.7850113550340651E-4</v>
      </c>
      <c r="K15" s="132">
        <v>77</v>
      </c>
      <c r="L15" s="132">
        <v>86</v>
      </c>
      <c r="M15" s="132">
        <v>154</v>
      </c>
      <c r="N15" s="133">
        <v>6570</v>
      </c>
      <c r="O15" s="142">
        <v>5340</v>
      </c>
    </row>
    <row r="16" spans="1:15" ht="18" thickBot="1">
      <c r="A16" s="118" t="s">
        <v>109</v>
      </c>
      <c r="B16" s="146">
        <f t="shared" ref="B16:D16" si="2">SUM(B2:B15)</f>
        <v>97</v>
      </c>
      <c r="C16" s="146">
        <f t="shared" si="2"/>
        <v>3</v>
      </c>
      <c r="D16" s="146">
        <f t="shared" si="2"/>
        <v>59</v>
      </c>
      <c r="E16" s="146">
        <f>SUM(E2:E15)</f>
        <v>102</v>
      </c>
      <c r="F16" s="146">
        <f t="shared" ref="F16:O16" si="3">SUM(F2:F15)</f>
        <v>1</v>
      </c>
      <c r="G16" s="147">
        <f t="shared" si="0"/>
        <v>0.99019607843137258</v>
      </c>
      <c r="H16" s="148">
        <f t="shared" si="3"/>
        <v>32982</v>
      </c>
      <c r="I16" s="146">
        <f t="shared" si="3"/>
        <v>202</v>
      </c>
      <c r="J16" s="149">
        <f t="shared" si="1"/>
        <v>6.1245527863683221E-3</v>
      </c>
      <c r="K16" s="148">
        <f t="shared" si="3"/>
        <v>1769</v>
      </c>
      <c r="L16" s="146">
        <f t="shared" si="3"/>
        <v>1244</v>
      </c>
      <c r="M16" s="146">
        <f t="shared" si="3"/>
        <v>2125</v>
      </c>
      <c r="N16" s="150">
        <f t="shared" si="3"/>
        <v>99725</v>
      </c>
      <c r="O16" s="151">
        <f t="shared" si="3"/>
        <v>20123</v>
      </c>
    </row>
  </sheetData>
  <pageMargins left="0.6" right="0" top="0.75" bottom="0.75" header="0.3" footer="0.3"/>
  <pageSetup paperSize="5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3"/>
  <sheetViews>
    <sheetView zoomScaleNormal="100" workbookViewId="0">
      <selection activeCell="K26" sqref="K26"/>
    </sheetView>
  </sheetViews>
  <sheetFormatPr defaultRowHeight="13.2"/>
  <cols>
    <col min="2" max="2" width="16.88671875" customWidth="1"/>
    <col min="3" max="3" width="3.6640625" style="60" customWidth="1"/>
    <col min="4" max="4" width="5.6640625" style="61" customWidth="1"/>
    <col min="5" max="5" width="6.33203125" customWidth="1"/>
    <col min="6" max="6" width="7" customWidth="1"/>
    <col min="7" max="7" width="5.6640625" customWidth="1"/>
    <col min="8" max="8" width="11.33203125" customWidth="1"/>
    <col min="9" max="12" width="17" customWidth="1"/>
    <col min="13" max="14" width="17" hidden="1" customWidth="1"/>
    <col min="15" max="15" width="17.44140625" hidden="1" customWidth="1"/>
    <col min="16" max="17" width="17.33203125" hidden="1" customWidth="1"/>
    <col min="18" max="18" width="15.21875" customWidth="1"/>
  </cols>
  <sheetData>
    <row r="1" spans="1:18" s="45" customFormat="1" ht="12.9" customHeight="1">
      <c r="A1" s="224" t="s">
        <v>64</v>
      </c>
      <c r="B1" s="224" t="s">
        <v>65</v>
      </c>
      <c r="C1" s="44"/>
      <c r="D1" s="226" t="s">
        <v>66</v>
      </c>
      <c r="E1" s="227"/>
      <c r="F1" s="226" t="s">
        <v>67</v>
      </c>
      <c r="G1" s="227"/>
      <c r="H1" s="222" t="s">
        <v>68</v>
      </c>
      <c r="I1" s="222" t="s">
        <v>69</v>
      </c>
      <c r="J1" s="222" t="s">
        <v>70</v>
      </c>
      <c r="K1" s="222" t="s">
        <v>71</v>
      </c>
      <c r="L1" s="222" t="s">
        <v>72</v>
      </c>
      <c r="M1" s="222" t="s">
        <v>73</v>
      </c>
      <c r="N1" s="222" t="s">
        <v>74</v>
      </c>
      <c r="O1" s="222" t="s">
        <v>75</v>
      </c>
      <c r="P1" s="222" t="s">
        <v>76</v>
      </c>
      <c r="Q1" s="222" t="s">
        <v>77</v>
      </c>
      <c r="R1" s="224" t="s">
        <v>65</v>
      </c>
    </row>
    <row r="2" spans="1:18" s="45" customFormat="1" ht="21.6" customHeight="1">
      <c r="A2" s="225"/>
      <c r="B2" s="225"/>
      <c r="C2" s="46"/>
      <c r="D2" s="228"/>
      <c r="E2" s="229"/>
      <c r="F2" s="228"/>
      <c r="G2" s="229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5"/>
    </row>
    <row r="3" spans="1:18" s="56" customFormat="1" ht="16.2" customHeight="1">
      <c r="A3" s="47">
        <v>1</v>
      </c>
      <c r="B3" s="47" t="s">
        <v>78</v>
      </c>
      <c r="C3" s="48"/>
      <c r="D3" s="49">
        <v>4</v>
      </c>
      <c r="E3" s="50">
        <f>D3-'[1]Jun-2014'!D3</f>
        <v>4</v>
      </c>
      <c r="F3" s="51">
        <v>1</v>
      </c>
      <c r="G3" s="50">
        <f>F3-'[1]Jun-2014'!F3</f>
        <v>0</v>
      </c>
      <c r="H3" s="52">
        <v>2343</v>
      </c>
      <c r="I3" s="53">
        <f>D3/H3</f>
        <v>1.7072129748186087E-3</v>
      </c>
      <c r="J3" s="53">
        <f>D3/H3</f>
        <v>1.7072129748186087E-3</v>
      </c>
      <c r="K3" s="53">
        <v>0</v>
      </c>
      <c r="L3" s="53">
        <v>0</v>
      </c>
      <c r="M3" s="53">
        <v>3.6509675063891932E-4</v>
      </c>
      <c r="N3" s="54">
        <v>1.8E-3</v>
      </c>
      <c r="O3" s="55">
        <v>8.9999999999999998E-4</v>
      </c>
      <c r="P3" s="55">
        <v>4.4000000000000003E-3</v>
      </c>
      <c r="Q3" s="55">
        <v>2.8999999999999998E-3</v>
      </c>
      <c r="R3" s="47" t="s">
        <v>78</v>
      </c>
    </row>
    <row r="4" spans="1:18" ht="15.6">
      <c r="A4" s="57">
        <v>2</v>
      </c>
      <c r="B4" s="57" t="s">
        <v>13</v>
      </c>
      <c r="C4" s="58"/>
      <c r="D4" s="49">
        <v>2</v>
      </c>
      <c r="E4" s="50">
        <f>D4-'[1]Jun-2014'!D4</f>
        <v>-5</v>
      </c>
      <c r="F4" s="51">
        <v>0</v>
      </c>
      <c r="G4" s="50">
        <f>F4-'[1]Jun-2014'!F4</f>
        <v>-1</v>
      </c>
      <c r="H4" s="52">
        <v>724</v>
      </c>
      <c r="I4" s="53">
        <f t="shared" ref="I4:I17" si="0">D4/H4</f>
        <v>2.7624309392265192E-3</v>
      </c>
      <c r="J4" s="53">
        <f t="shared" ref="J4:J17" si="1">D4/H4</f>
        <v>2.7624309392265192E-3</v>
      </c>
      <c r="K4" s="53">
        <v>8.5000000000000006E-3</v>
      </c>
      <c r="L4" s="53">
        <v>1.7100000000000001E-2</v>
      </c>
      <c r="M4" s="53">
        <v>3.2573289902280132E-3</v>
      </c>
      <c r="N4" s="54">
        <v>8.8000000000000005E-3</v>
      </c>
      <c r="O4" s="54">
        <v>0</v>
      </c>
      <c r="P4" s="54">
        <v>4.3E-3</v>
      </c>
      <c r="Q4" s="54">
        <v>3.0999999999999999E-3</v>
      </c>
      <c r="R4" s="57" t="s">
        <v>13</v>
      </c>
    </row>
    <row r="5" spans="1:18" ht="15.6">
      <c r="A5" s="57">
        <v>3</v>
      </c>
      <c r="B5" s="57" t="s">
        <v>2</v>
      </c>
      <c r="C5" s="58"/>
      <c r="D5" s="49">
        <v>61</v>
      </c>
      <c r="E5" s="50">
        <f>D5-'[1]Jun-2014'!D5</f>
        <v>15</v>
      </c>
      <c r="F5" s="51">
        <v>0</v>
      </c>
      <c r="G5" s="50">
        <f>F5-'[1]Jun-2014'!F5</f>
        <v>-2</v>
      </c>
      <c r="H5" s="52">
        <v>2210</v>
      </c>
      <c r="I5" s="53">
        <f t="shared" si="0"/>
        <v>2.760180995475113E-2</v>
      </c>
      <c r="J5" s="53">
        <f t="shared" si="1"/>
        <v>2.760180995475113E-2</v>
      </c>
      <c r="K5" s="53">
        <v>2.07E-2</v>
      </c>
      <c r="L5" s="53">
        <v>1.26E-2</v>
      </c>
      <c r="M5" s="53">
        <v>1.5438054805094559E-3</v>
      </c>
      <c r="N5" s="54">
        <v>3.5999999999999999E-3</v>
      </c>
      <c r="O5" s="54">
        <v>6.4999999999999997E-3</v>
      </c>
      <c r="P5" s="54">
        <v>8.5000000000000006E-3</v>
      </c>
      <c r="Q5" s="54">
        <v>6.3E-3</v>
      </c>
      <c r="R5" s="57" t="s">
        <v>2</v>
      </c>
    </row>
    <row r="6" spans="1:18" ht="15.6">
      <c r="A6" s="57">
        <v>4</v>
      </c>
      <c r="B6" s="57" t="s">
        <v>9</v>
      </c>
      <c r="C6" s="58"/>
      <c r="D6" s="49">
        <v>27</v>
      </c>
      <c r="E6" s="50">
        <f>D6-'[1]Jun-2014'!D6</f>
        <v>-44</v>
      </c>
      <c r="F6" s="51">
        <v>0</v>
      </c>
      <c r="G6" s="50">
        <f>F6-'[1]Jun-2014'!F6</f>
        <v>-9</v>
      </c>
      <c r="H6" s="52">
        <v>2554</v>
      </c>
      <c r="I6" s="53">
        <f t="shared" si="0"/>
        <v>1.0571652310101801E-2</v>
      </c>
      <c r="J6" s="53">
        <f t="shared" si="1"/>
        <v>1.0571652310101801E-2</v>
      </c>
      <c r="K6" s="53">
        <v>2.7400000000000001E-2</v>
      </c>
      <c r="L6" s="53">
        <v>4.4999999999999997E-3</v>
      </c>
      <c r="M6" s="53">
        <v>5.4559625876851132E-3</v>
      </c>
      <c r="N6" s="54">
        <v>8.8000000000000005E-3</v>
      </c>
      <c r="O6" s="54">
        <v>2.3999999999999998E-3</v>
      </c>
      <c r="P6" s="54">
        <v>5.3E-3</v>
      </c>
      <c r="Q6" s="54">
        <v>4.7000000000000002E-3</v>
      </c>
      <c r="R6" s="57" t="s">
        <v>9</v>
      </c>
    </row>
    <row r="7" spans="1:18" ht="15.6">
      <c r="A7" s="57">
        <v>5</v>
      </c>
      <c r="B7" s="57" t="s">
        <v>3</v>
      </c>
      <c r="C7" s="58"/>
      <c r="D7" s="49">
        <v>1</v>
      </c>
      <c r="E7" s="50">
        <f>D7-'[1]Jun-2014'!D7</f>
        <v>0</v>
      </c>
      <c r="F7" s="51">
        <v>0</v>
      </c>
      <c r="G7" s="50">
        <f>F7-'[1]Jun-2014'!F7</f>
        <v>-1</v>
      </c>
      <c r="H7" s="52">
        <v>2642</v>
      </c>
      <c r="I7" s="53">
        <f t="shared" si="0"/>
        <v>3.7850113550340651E-4</v>
      </c>
      <c r="J7" s="53">
        <f t="shared" si="1"/>
        <v>3.7850113550340651E-4</v>
      </c>
      <c r="K7" s="53">
        <v>4.0000000000000002E-4</v>
      </c>
      <c r="L7" s="53">
        <v>1.1000000000000001E-3</v>
      </c>
      <c r="M7" s="53">
        <v>0</v>
      </c>
      <c r="N7" s="54">
        <v>6.4999999999999997E-3</v>
      </c>
      <c r="O7" s="54">
        <v>1.1000000000000001E-3</v>
      </c>
      <c r="P7" s="54">
        <v>2.3999999999999998E-3</v>
      </c>
      <c r="Q7" s="54">
        <v>0</v>
      </c>
      <c r="R7" s="57" t="s">
        <v>3</v>
      </c>
    </row>
    <row r="8" spans="1:18" ht="15.6">
      <c r="A8" s="57">
        <v>10</v>
      </c>
      <c r="B8" s="57" t="s">
        <v>1</v>
      </c>
      <c r="C8" s="58"/>
      <c r="D8" s="49">
        <v>1</v>
      </c>
      <c r="E8" s="50">
        <f>D8-'[1]Jun-2014'!D8</f>
        <v>1</v>
      </c>
      <c r="F8" s="51">
        <v>0</v>
      </c>
      <c r="G8" s="50">
        <f>F8-'[1]Jun-2014'!F8</f>
        <v>-3</v>
      </c>
      <c r="H8" s="52">
        <v>2290</v>
      </c>
      <c r="I8" s="53">
        <f t="shared" si="0"/>
        <v>4.3668122270742359E-4</v>
      </c>
      <c r="J8" s="53">
        <f t="shared" si="1"/>
        <v>4.3668122270742359E-4</v>
      </c>
      <c r="K8" s="53">
        <v>0</v>
      </c>
      <c r="L8" s="53">
        <v>9.1999999999999998E-3</v>
      </c>
      <c r="M8" s="53">
        <v>1.2351124834583149E-2</v>
      </c>
      <c r="N8" s="54">
        <v>1.34E-2</v>
      </c>
      <c r="O8" s="54">
        <v>2.01E-2</v>
      </c>
      <c r="P8" s="54">
        <v>3.2099999999999997E-2</v>
      </c>
      <c r="Q8" s="54">
        <v>1.7399999999999999E-2</v>
      </c>
      <c r="R8" s="57" t="s">
        <v>1</v>
      </c>
    </row>
    <row r="9" spans="1:18" ht="15.6">
      <c r="A9" s="57">
        <v>11</v>
      </c>
      <c r="B9" s="57" t="s">
        <v>14</v>
      </c>
      <c r="C9" s="58"/>
      <c r="D9" s="49">
        <v>22</v>
      </c>
      <c r="E9" s="50">
        <f>D9-'[1]Jun-2014'!D9</f>
        <v>8</v>
      </c>
      <c r="F9" s="51">
        <v>0</v>
      </c>
      <c r="G9" s="50">
        <f>F9-'[1]Jun-2014'!F9</f>
        <v>-1</v>
      </c>
      <c r="H9" s="52">
        <v>2209</v>
      </c>
      <c r="I9" s="53">
        <f t="shared" si="0"/>
        <v>9.9592575826165687E-3</v>
      </c>
      <c r="J9" s="53">
        <f t="shared" si="1"/>
        <v>9.9592575826165687E-3</v>
      </c>
      <c r="K9" s="53">
        <v>6.3E-3</v>
      </c>
      <c r="L9" s="53">
        <v>8.0000000000000002E-3</v>
      </c>
      <c r="M9" s="53">
        <v>2.3466447097571015E-2</v>
      </c>
      <c r="N9" s="54">
        <v>8.9999999999999998E-4</v>
      </c>
      <c r="O9" s="54">
        <v>0</v>
      </c>
      <c r="P9" s="54">
        <v>1.2999999999999999E-3</v>
      </c>
      <c r="Q9" s="54">
        <v>4.0000000000000002E-4</v>
      </c>
      <c r="R9" s="57" t="s">
        <v>14</v>
      </c>
    </row>
    <row r="10" spans="1:18" ht="15.6">
      <c r="A10" s="57">
        <v>12</v>
      </c>
      <c r="B10" s="57" t="s">
        <v>6</v>
      </c>
      <c r="C10" s="58"/>
      <c r="D10" s="49">
        <v>24</v>
      </c>
      <c r="E10" s="50">
        <f>D10-'[1]Jun-2014'!D10</f>
        <v>23</v>
      </c>
      <c r="F10" s="51">
        <v>0</v>
      </c>
      <c r="G10" s="50">
        <f>F10-'[1]Jun-2014'!F10</f>
        <v>0</v>
      </c>
      <c r="H10" s="52">
        <v>2298</v>
      </c>
      <c r="I10" s="53">
        <f t="shared" si="0"/>
        <v>1.0443864229765013E-2</v>
      </c>
      <c r="J10" s="53">
        <f t="shared" si="1"/>
        <v>1.0443864229765013E-2</v>
      </c>
      <c r="K10" s="53">
        <v>4.0000000000000002E-4</v>
      </c>
      <c r="L10" s="53">
        <v>1.2E-2</v>
      </c>
      <c r="M10" s="53">
        <v>3.0511060259344014E-3</v>
      </c>
      <c r="N10" s="54">
        <v>1.0999999999999999E-2</v>
      </c>
      <c r="O10" s="54">
        <v>3.3999999999999998E-3</v>
      </c>
      <c r="P10" s="54">
        <v>6.9999999999999999E-4</v>
      </c>
      <c r="Q10" s="54">
        <v>4.7000000000000002E-3</v>
      </c>
      <c r="R10" s="57" t="s">
        <v>6</v>
      </c>
    </row>
    <row r="11" spans="1:18" ht="15.6">
      <c r="A11" s="57">
        <v>13</v>
      </c>
      <c r="B11" s="57" t="s">
        <v>5</v>
      </c>
      <c r="C11" s="58"/>
      <c r="D11" s="49">
        <v>21</v>
      </c>
      <c r="E11" s="50">
        <f>D11-'[1]Jun-2014'!D11</f>
        <v>6</v>
      </c>
      <c r="F11" s="51">
        <v>0</v>
      </c>
      <c r="G11" s="50">
        <f>F11-'[1]Jun-2014'!F11</f>
        <v>0</v>
      </c>
      <c r="H11" s="52">
        <v>2837</v>
      </c>
      <c r="I11" s="53">
        <f t="shared" si="0"/>
        <v>7.4021854071201973E-3</v>
      </c>
      <c r="J11" s="53">
        <f t="shared" si="1"/>
        <v>7.4021854071201973E-3</v>
      </c>
      <c r="K11" s="53">
        <v>7.1000000000000004E-3</v>
      </c>
      <c r="L11" s="53">
        <v>3.0999999999999999E-3</v>
      </c>
      <c r="M11" s="53">
        <v>1.4174344436569808E-2</v>
      </c>
      <c r="N11" s="54">
        <v>2.3699999999999999E-2</v>
      </c>
      <c r="O11" s="54">
        <v>2.5999999999999999E-3</v>
      </c>
      <c r="P11" s="54">
        <v>4.7000000000000002E-3</v>
      </c>
      <c r="Q11" s="54">
        <v>1.17E-2</v>
      </c>
      <c r="R11" s="57" t="s">
        <v>5</v>
      </c>
    </row>
    <row r="12" spans="1:18" ht="15.6">
      <c r="A12" s="57">
        <v>14</v>
      </c>
      <c r="B12" s="57" t="s">
        <v>4</v>
      </c>
      <c r="C12" s="58"/>
      <c r="D12" s="49">
        <v>9</v>
      </c>
      <c r="E12" s="50">
        <f>D12-'[1]Jun-2014'!D12</f>
        <v>1</v>
      </c>
      <c r="F12" s="51">
        <v>0</v>
      </c>
      <c r="G12" s="50">
        <f>F12-'[1]Jun-2014'!F12</f>
        <v>0</v>
      </c>
      <c r="H12" s="52">
        <v>2770</v>
      </c>
      <c r="I12" s="53">
        <f t="shared" si="0"/>
        <v>3.2490974729241879E-3</v>
      </c>
      <c r="J12" s="53">
        <f t="shared" si="1"/>
        <v>3.2490974729241879E-3</v>
      </c>
      <c r="K12" s="53">
        <v>2.8999999999999998E-3</v>
      </c>
      <c r="L12" s="53">
        <v>1.1999999999999999E-3</v>
      </c>
      <c r="M12" s="53">
        <v>8.0924855491329474E-3</v>
      </c>
      <c r="N12" s="54">
        <v>6.1999999999999998E-3</v>
      </c>
      <c r="O12" s="54">
        <v>1.8E-3</v>
      </c>
      <c r="P12" s="54">
        <v>2.3999999999999998E-3</v>
      </c>
      <c r="Q12" s="54">
        <v>1.4E-3</v>
      </c>
      <c r="R12" s="57" t="s">
        <v>4</v>
      </c>
    </row>
    <row r="13" spans="1:18" ht="15.6">
      <c r="A13" s="57">
        <v>15</v>
      </c>
      <c r="B13" s="57" t="s">
        <v>15</v>
      </c>
      <c r="C13" s="58"/>
      <c r="D13" s="49">
        <v>11</v>
      </c>
      <c r="E13" s="50">
        <f>D13-'[1]Jun-2014'!D13</f>
        <v>-6</v>
      </c>
      <c r="F13" s="51">
        <v>0</v>
      </c>
      <c r="G13" s="50">
        <f>F13-'[1]Jun-2014'!F13</f>
        <v>-1</v>
      </c>
      <c r="H13" s="52">
        <v>2688</v>
      </c>
      <c r="I13" s="53">
        <f t="shared" si="0"/>
        <v>4.092261904761905E-3</v>
      </c>
      <c r="J13" s="53">
        <f t="shared" si="1"/>
        <v>4.092261904761905E-3</v>
      </c>
      <c r="K13" s="53">
        <v>6.3E-3</v>
      </c>
      <c r="L13" s="53">
        <v>4.8999999999999998E-3</v>
      </c>
      <c r="M13" s="53">
        <v>7.27802037845706E-4</v>
      </c>
      <c r="N13" s="54">
        <v>9.1000000000000004E-3</v>
      </c>
      <c r="O13" s="54">
        <v>1.6999999999999999E-3</v>
      </c>
      <c r="P13" s="54">
        <v>4.4999999999999997E-3</v>
      </c>
      <c r="Q13" s="54">
        <v>1.1000000000000001E-3</v>
      </c>
      <c r="R13" s="57" t="s">
        <v>15</v>
      </c>
    </row>
    <row r="14" spans="1:18" ht="15.6">
      <c r="A14" s="57">
        <v>16</v>
      </c>
      <c r="B14" s="57" t="s">
        <v>11</v>
      </c>
      <c r="C14" s="58"/>
      <c r="D14" s="49">
        <v>5</v>
      </c>
      <c r="E14" s="50">
        <f>D14-'[1]Jun-2014'!D14</f>
        <v>5</v>
      </c>
      <c r="F14" s="51">
        <v>0</v>
      </c>
      <c r="G14" s="50">
        <f>F14-'[1]Jun-2014'!F14</f>
        <v>0</v>
      </c>
      <c r="H14" s="52">
        <v>2582</v>
      </c>
      <c r="I14" s="53">
        <f t="shared" si="0"/>
        <v>1.9364833462432224E-3</v>
      </c>
      <c r="J14" s="53">
        <f t="shared" si="1"/>
        <v>1.9364833462432224E-3</v>
      </c>
      <c r="K14" s="53">
        <v>0</v>
      </c>
      <c r="L14" s="53">
        <v>2.5000000000000001E-3</v>
      </c>
      <c r="M14" s="53">
        <v>2.5811209439528023E-3</v>
      </c>
      <c r="N14" s="54">
        <v>4.5999999999999999E-3</v>
      </c>
      <c r="O14" s="54">
        <v>2E-3</v>
      </c>
      <c r="P14" s="54">
        <v>5.8999999999999999E-3</v>
      </c>
      <c r="Q14" s="54">
        <v>1.84E-2</v>
      </c>
      <c r="R14" s="57" t="s">
        <v>11</v>
      </c>
    </row>
    <row r="15" spans="1:18" ht="15.6">
      <c r="A15" s="57">
        <v>19</v>
      </c>
      <c r="B15" s="57" t="s">
        <v>12</v>
      </c>
      <c r="C15" s="58"/>
      <c r="D15" s="49">
        <v>9</v>
      </c>
      <c r="E15" s="50">
        <f>D15-'[1]Jun-2014'!D15</f>
        <v>-3</v>
      </c>
      <c r="F15" s="51">
        <v>0</v>
      </c>
      <c r="G15" s="50">
        <f>F15-'[1]Jun-2014'!F15</f>
        <v>0</v>
      </c>
      <c r="H15" s="52">
        <v>2525</v>
      </c>
      <c r="I15" s="53">
        <f t="shared" si="0"/>
        <v>3.5643564356435645E-3</v>
      </c>
      <c r="J15" s="53">
        <f t="shared" si="1"/>
        <v>3.5643564356435645E-3</v>
      </c>
      <c r="K15" s="53">
        <v>4.7000000000000002E-3</v>
      </c>
      <c r="L15" s="53">
        <v>4.0000000000000001E-3</v>
      </c>
      <c r="M15" s="53">
        <v>1.2244897959183673E-3</v>
      </c>
      <c r="N15" s="54">
        <v>7.1999999999999998E-3</v>
      </c>
      <c r="O15" s="54">
        <v>3.5000000000000001E-3</v>
      </c>
      <c r="P15" s="54">
        <v>1.6000000000000001E-3</v>
      </c>
      <c r="Q15" s="54">
        <v>9.7999999999999997E-3</v>
      </c>
      <c r="R15" s="57" t="s">
        <v>12</v>
      </c>
    </row>
    <row r="16" spans="1:18" ht="15.6">
      <c r="A16" s="57">
        <v>20</v>
      </c>
      <c r="B16" s="57" t="s">
        <v>10</v>
      </c>
      <c r="C16" s="58"/>
      <c r="D16" s="49">
        <v>5</v>
      </c>
      <c r="E16" s="50">
        <f>D16-'[1]Jun-2014'!D16</f>
        <v>3</v>
      </c>
      <c r="F16" s="51">
        <v>0</v>
      </c>
      <c r="G16" s="50">
        <f>F16-'[1]Jun-2014'!F16</f>
        <v>-1</v>
      </c>
      <c r="H16" s="52">
        <v>2310</v>
      </c>
      <c r="I16" s="53">
        <f t="shared" si="0"/>
        <v>2.1645021645021645E-3</v>
      </c>
      <c r="J16" s="53">
        <f t="shared" si="1"/>
        <v>2.1645021645021645E-3</v>
      </c>
      <c r="K16" s="53">
        <v>8.9999999999999998E-4</v>
      </c>
      <c r="L16" s="53">
        <v>1.6299999999999999E-2</v>
      </c>
      <c r="M16" s="53">
        <v>4.0180813661476649E-3</v>
      </c>
      <c r="N16" s="54">
        <v>2.8E-3</v>
      </c>
      <c r="O16" s="54">
        <v>1.2999999999999999E-3</v>
      </c>
      <c r="P16" s="54">
        <v>0</v>
      </c>
      <c r="Q16" s="54">
        <v>3.5999999999999999E-3</v>
      </c>
      <c r="R16" s="57" t="s">
        <v>10</v>
      </c>
    </row>
    <row r="17" spans="1:18" ht="15.6">
      <c r="A17" s="59"/>
      <c r="B17" s="59"/>
      <c r="C17" s="58"/>
      <c r="D17" s="49">
        <f>SUM(D3:D16)</f>
        <v>202</v>
      </c>
      <c r="E17" s="50">
        <f>D17-'[1]Jun-2014'!D17</f>
        <v>8</v>
      </c>
      <c r="F17" s="51">
        <f>SUM(F3:F16)</f>
        <v>1</v>
      </c>
      <c r="G17" s="50">
        <f>F17-'[1]Jun-2014'!F17</f>
        <v>-19</v>
      </c>
      <c r="H17" s="52">
        <f>SUM(H3:H16)</f>
        <v>32982</v>
      </c>
      <c r="I17" s="53">
        <f t="shared" si="0"/>
        <v>6.1245527863683221E-3</v>
      </c>
      <c r="J17" s="53">
        <f t="shared" si="1"/>
        <v>6.1245527863683221E-3</v>
      </c>
      <c r="K17" s="53">
        <v>5.8999999999999999E-3</v>
      </c>
      <c r="L17" s="53">
        <v>5.8999999999999999E-3</v>
      </c>
      <c r="M17" s="53">
        <v>5.7748689548967926E-3</v>
      </c>
      <c r="N17" s="54">
        <v>7.7999999999999996E-3</v>
      </c>
      <c r="O17" s="54">
        <v>3.5999999999999999E-3</v>
      </c>
      <c r="P17" s="54">
        <v>5.7000000000000002E-3</v>
      </c>
      <c r="Q17" s="54">
        <v>6.4000000000000003E-3</v>
      </c>
      <c r="R17" s="59"/>
    </row>
    <row r="19" spans="1:18" ht="12.9" customHeight="1"/>
    <row r="23" spans="1:18">
      <c r="A23" s="62"/>
      <c r="B23" s="63" t="s">
        <v>79</v>
      </c>
      <c r="R23" s="63"/>
    </row>
    <row r="24" spans="1:18">
      <c r="B24" s="64" t="s">
        <v>80</v>
      </c>
      <c r="R24" s="64"/>
    </row>
    <row r="25" spans="1:18">
      <c r="B25" s="64" t="s">
        <v>81</v>
      </c>
      <c r="R25" s="64"/>
    </row>
    <row r="26" spans="1:18">
      <c r="B26" s="64" t="s">
        <v>82</v>
      </c>
      <c r="R26" s="64"/>
    </row>
    <row r="27" spans="1:18">
      <c r="B27" s="64" t="s">
        <v>83</v>
      </c>
      <c r="R27" s="64"/>
    </row>
    <row r="28" spans="1:18">
      <c r="B28" s="62"/>
      <c r="R28" s="62"/>
    </row>
    <row r="29" spans="1:18">
      <c r="B29" s="62"/>
      <c r="R29" s="62"/>
    </row>
    <row r="30" spans="1:18">
      <c r="B30" s="62"/>
      <c r="R30" s="62"/>
    </row>
    <row r="31" spans="1:18">
      <c r="B31" s="62"/>
      <c r="R31" s="62"/>
    </row>
    <row r="32" spans="1:18">
      <c r="B32" s="62"/>
      <c r="R32" s="62"/>
    </row>
    <row r="37" spans="1:13">
      <c r="C37"/>
      <c r="D37"/>
    </row>
    <row r="38" spans="1:13">
      <c r="A38" s="60"/>
      <c r="B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>
      <c r="C39"/>
      <c r="D39"/>
    </row>
    <row r="40" spans="1:13">
      <c r="C40"/>
      <c r="D40"/>
    </row>
    <row r="41" spans="1:13">
      <c r="C41"/>
      <c r="D41"/>
    </row>
    <row r="42" spans="1:13">
      <c r="C42"/>
      <c r="D42"/>
    </row>
    <row r="43" spans="1:13">
      <c r="C43"/>
      <c r="D43"/>
    </row>
  </sheetData>
  <mergeCells count="15">
    <mergeCell ref="I1:I2"/>
    <mergeCell ref="A1:A2"/>
    <mergeCell ref="B1:B2"/>
    <mergeCell ref="D1:E2"/>
    <mergeCell ref="F1:G2"/>
    <mergeCell ref="H1:H2"/>
    <mergeCell ref="P1:P2"/>
    <mergeCell ref="Q1:Q2"/>
    <mergeCell ref="R1:R2"/>
    <mergeCell ref="J1:J2"/>
    <mergeCell ref="K1:K2"/>
    <mergeCell ref="L1:L2"/>
    <mergeCell ref="M1:M2"/>
    <mergeCell ref="N1:N2"/>
    <mergeCell ref="O1:O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&amp;C&amp;"Arial,Bold"JULY 2014 CERTIFICATE STATUS OF STATE-INSPECTED OBJECTS BY DISTRICT </oddHeader>
    <oddFooter xml:space="preserve">&amp;LDivision/Bureau: Standards &amp; Inspections/Boiler Safety
 Document Name: Global Status State Report
 Date Revised: 8/11/2014
 Document Owner: Jo Ann Bell
 Page 1of 1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6"/>
  <sheetViews>
    <sheetView zoomScaleNormal="100" workbookViewId="0">
      <selection activeCell="G28" sqref="G28"/>
    </sheetView>
  </sheetViews>
  <sheetFormatPr defaultRowHeight="13.2"/>
  <cols>
    <col min="1" max="1" width="22.6640625" customWidth="1"/>
    <col min="2" max="2" width="6" customWidth="1"/>
    <col min="3" max="3" width="8.5546875" customWidth="1"/>
    <col min="4" max="4" width="5.6640625" customWidth="1"/>
    <col min="5" max="5" width="7.109375" customWidth="1"/>
    <col min="6" max="6" width="9.33203125" style="90" customWidth="1"/>
    <col min="7" max="10" width="17" style="90" customWidth="1"/>
    <col min="11" max="12" width="17" style="90" hidden="1" customWidth="1"/>
    <col min="13" max="14" width="16.6640625" style="90" hidden="1" customWidth="1"/>
    <col min="15" max="15" width="16.88671875" style="90" hidden="1" customWidth="1"/>
    <col min="16" max="16" width="20.33203125" customWidth="1"/>
  </cols>
  <sheetData>
    <row r="1" spans="1:16" s="45" customFormat="1" ht="12" customHeight="1">
      <c r="A1" s="224" t="s">
        <v>84</v>
      </c>
      <c r="B1" s="226" t="s">
        <v>66</v>
      </c>
      <c r="C1" s="227"/>
      <c r="D1" s="226" t="s">
        <v>85</v>
      </c>
      <c r="E1" s="227"/>
      <c r="F1" s="222" t="s">
        <v>86</v>
      </c>
      <c r="G1" s="222" t="s">
        <v>69</v>
      </c>
      <c r="H1" s="222" t="s">
        <v>70</v>
      </c>
      <c r="I1" s="222" t="s">
        <v>87</v>
      </c>
      <c r="J1" s="222" t="s">
        <v>88</v>
      </c>
      <c r="K1" s="222" t="s">
        <v>89</v>
      </c>
      <c r="L1" s="222" t="s">
        <v>74</v>
      </c>
      <c r="M1" s="222" t="s">
        <v>75</v>
      </c>
      <c r="N1" s="222" t="s">
        <v>76</v>
      </c>
      <c r="O1" s="222" t="s">
        <v>77</v>
      </c>
      <c r="P1" s="224" t="s">
        <v>84</v>
      </c>
    </row>
    <row r="2" spans="1:16" s="45" customFormat="1">
      <c r="A2" s="225"/>
      <c r="B2" s="228"/>
      <c r="C2" s="229"/>
      <c r="D2" s="228"/>
      <c r="E2" s="229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5"/>
    </row>
    <row r="3" spans="1:16" s="72" customFormat="1" ht="17.399999999999999">
      <c r="A3" s="65" t="s">
        <v>90</v>
      </c>
      <c r="B3" s="66">
        <v>52</v>
      </c>
      <c r="C3" s="67">
        <f>B3-'[2]Jun-2014'!B3</f>
        <v>27</v>
      </c>
      <c r="D3" s="68">
        <v>1</v>
      </c>
      <c r="E3" s="67">
        <f>D3-'[2]Jun-2014'!D3</f>
        <v>1</v>
      </c>
      <c r="F3" s="69">
        <v>3570</v>
      </c>
      <c r="G3" s="70">
        <f t="shared" ref="G3:G16" si="0">B3/F3</f>
        <v>1.4565826330532213E-2</v>
      </c>
      <c r="H3" s="70">
        <f>B3/F3</f>
        <v>1.4565826330532213E-2</v>
      </c>
      <c r="I3" s="70">
        <v>3.8999999999999998E-3</v>
      </c>
      <c r="J3" s="70">
        <v>2.5999999999999999E-3</v>
      </c>
      <c r="K3" s="70">
        <v>2.3510971786833857E-3</v>
      </c>
      <c r="L3" s="71">
        <v>3.8E-3</v>
      </c>
      <c r="M3" s="71">
        <v>6.9999999999999999E-4</v>
      </c>
      <c r="N3" s="71">
        <v>2.0000000000000001E-4</v>
      </c>
      <c r="O3" s="71">
        <v>4.9700000000000001E-2</v>
      </c>
      <c r="P3" s="65" t="s">
        <v>90</v>
      </c>
    </row>
    <row r="4" spans="1:16" s="72" customFormat="1" ht="17.399999999999999">
      <c r="A4" s="65" t="s">
        <v>91</v>
      </c>
      <c r="B4" s="66">
        <v>1</v>
      </c>
      <c r="C4" s="67">
        <f>B4-'[2]Jun-2014'!B4</f>
        <v>-3</v>
      </c>
      <c r="D4" s="68">
        <v>0</v>
      </c>
      <c r="E4" s="67">
        <f>D4-'[2]Jun-2014'!D4</f>
        <v>0</v>
      </c>
      <c r="F4" s="69">
        <v>1891</v>
      </c>
      <c r="G4" s="70">
        <f t="shared" si="0"/>
        <v>5.2882072977260709E-4</v>
      </c>
      <c r="H4" s="70">
        <f t="shared" ref="H4:H16" si="1">B4/F4</f>
        <v>5.2882072977260709E-4</v>
      </c>
      <c r="I4" s="70">
        <v>1.6000000000000001E-3</v>
      </c>
      <c r="J4" s="70">
        <v>7.7000000000000002E-3</v>
      </c>
      <c r="K4" s="70">
        <v>0</v>
      </c>
      <c r="L4" s="71">
        <v>4.7000000000000002E-3</v>
      </c>
      <c r="M4" s="71">
        <v>0</v>
      </c>
      <c r="N4" s="71">
        <v>1.1000000000000001E-3</v>
      </c>
      <c r="O4" s="71">
        <v>7.0000000000000001E-3</v>
      </c>
      <c r="P4" s="65" t="s">
        <v>91</v>
      </c>
    </row>
    <row r="5" spans="1:16" s="72" customFormat="1" ht="17.399999999999999">
      <c r="A5" s="73" t="s">
        <v>92</v>
      </c>
      <c r="B5" s="74">
        <v>59</v>
      </c>
      <c r="C5" s="75">
        <f>B5-'[2]Jun-2014'!B5</f>
        <v>-18</v>
      </c>
      <c r="D5" s="76">
        <v>0</v>
      </c>
      <c r="E5" s="75">
        <f>D5-'[2]Jun-2014'!D5</f>
        <v>0</v>
      </c>
      <c r="F5" s="77">
        <v>1700</v>
      </c>
      <c r="G5" s="78">
        <f t="shared" si="0"/>
        <v>3.4705882352941177E-2</v>
      </c>
      <c r="H5" s="78">
        <f t="shared" si="1"/>
        <v>3.4705882352941177E-2</v>
      </c>
      <c r="I5" s="78">
        <v>3.2599999999999997E-2</v>
      </c>
      <c r="J5" s="78">
        <v>1.78E-2</v>
      </c>
      <c r="K5" s="78">
        <v>1.1784511784511785E-2</v>
      </c>
      <c r="L5" s="79">
        <v>9.4999999999999998E-3</v>
      </c>
      <c r="M5" s="79">
        <v>4.3E-3</v>
      </c>
      <c r="N5" s="79">
        <v>3.0999999999999999E-3</v>
      </c>
      <c r="O5" s="79">
        <v>2.8E-3</v>
      </c>
      <c r="P5" s="73" t="s">
        <v>92</v>
      </c>
    </row>
    <row r="6" spans="1:16" s="72" customFormat="1" ht="17.399999999999999">
      <c r="A6" s="65" t="s">
        <v>93</v>
      </c>
      <c r="B6" s="66">
        <v>6</v>
      </c>
      <c r="C6" s="67">
        <f>B6-'[2]Jun-2014'!B6</f>
        <v>3</v>
      </c>
      <c r="D6" s="68">
        <v>1</v>
      </c>
      <c r="E6" s="67">
        <f>D6-'[2]Jun-2014'!D6</f>
        <v>0</v>
      </c>
      <c r="F6" s="69">
        <v>1260</v>
      </c>
      <c r="G6" s="70">
        <f t="shared" si="0"/>
        <v>4.7619047619047623E-3</v>
      </c>
      <c r="H6" s="70">
        <f t="shared" si="1"/>
        <v>4.7619047619047623E-3</v>
      </c>
      <c r="I6" s="70">
        <v>6.1000000000000004E-3</v>
      </c>
      <c r="J6" s="70">
        <v>9.9000000000000008E-3</v>
      </c>
      <c r="K6" s="70">
        <v>3.2206119162640902E-3</v>
      </c>
      <c r="L6" s="71">
        <v>3.3E-3</v>
      </c>
      <c r="M6" s="71">
        <v>1.9E-3</v>
      </c>
      <c r="N6" s="71">
        <v>2.8E-3</v>
      </c>
      <c r="O6" s="71">
        <v>4.1999999999999997E-3</v>
      </c>
      <c r="P6" s="65" t="s">
        <v>93</v>
      </c>
    </row>
    <row r="7" spans="1:16" s="72" customFormat="1" ht="17.399999999999999">
      <c r="A7" s="65" t="s">
        <v>94</v>
      </c>
      <c r="B7" s="66">
        <v>146</v>
      </c>
      <c r="C7" s="67">
        <f>B7-'[2]Jun-2014'!B7</f>
        <v>-7</v>
      </c>
      <c r="D7" s="68">
        <v>3</v>
      </c>
      <c r="E7" s="67">
        <f>D7-'[2]Jun-2014'!D7</f>
        <v>-1</v>
      </c>
      <c r="F7" s="69">
        <v>13515</v>
      </c>
      <c r="G7" s="70">
        <f t="shared" si="0"/>
        <v>1.0802811690714021E-2</v>
      </c>
      <c r="H7" s="70">
        <f t="shared" si="1"/>
        <v>1.0802811690714021E-2</v>
      </c>
      <c r="I7" s="70">
        <v>1.11E-2</v>
      </c>
      <c r="J7" s="70">
        <v>6.3E-3</v>
      </c>
      <c r="K7" s="70">
        <v>6.4331165652751557E-3</v>
      </c>
      <c r="L7" s="71">
        <v>9.9000000000000008E-3</v>
      </c>
      <c r="M7" s="71">
        <v>5.9999999999999995E-4</v>
      </c>
      <c r="N7" s="71">
        <v>1.8E-3</v>
      </c>
      <c r="O7" s="71">
        <v>8.0000000000000004E-4</v>
      </c>
      <c r="P7" s="65" t="s">
        <v>94</v>
      </c>
    </row>
    <row r="8" spans="1:16" s="72" customFormat="1" ht="17.399999999999999">
      <c r="A8" s="73" t="s">
        <v>95</v>
      </c>
      <c r="B8" s="74">
        <v>361</v>
      </c>
      <c r="C8" s="75">
        <f>B8-'[2]Jun-2014'!B8</f>
        <v>16</v>
      </c>
      <c r="D8" s="76">
        <v>9</v>
      </c>
      <c r="E8" s="75">
        <f>D8-'[2]Jun-2014'!D8</f>
        <v>-1</v>
      </c>
      <c r="F8" s="77">
        <v>17046</v>
      </c>
      <c r="G8" s="78">
        <f t="shared" si="0"/>
        <v>2.1177988971019593E-2</v>
      </c>
      <c r="H8" s="78">
        <f t="shared" si="1"/>
        <v>2.1177988971019593E-2</v>
      </c>
      <c r="I8" s="78">
        <v>2.4199999999999999E-2</v>
      </c>
      <c r="J8" s="78">
        <v>2.53E-2</v>
      </c>
      <c r="K8" s="78">
        <v>2.4874402646734468E-2</v>
      </c>
      <c r="L8" s="79">
        <v>2.7400000000000001E-2</v>
      </c>
      <c r="M8" s="79">
        <v>6.7999999999999996E-3</v>
      </c>
      <c r="N8" s="79">
        <v>1.09E-2</v>
      </c>
      <c r="O8" s="79">
        <v>1.2800000000000001E-2</v>
      </c>
      <c r="P8" s="73" t="s">
        <v>95</v>
      </c>
    </row>
    <row r="9" spans="1:16" s="72" customFormat="1" ht="17.399999999999999">
      <c r="A9" s="73" t="s">
        <v>96</v>
      </c>
      <c r="B9" s="74">
        <v>1</v>
      </c>
      <c r="C9" s="75">
        <f>B9-'[2]Jun-2014'!B9</f>
        <v>1</v>
      </c>
      <c r="D9" s="76">
        <v>0</v>
      </c>
      <c r="E9" s="75">
        <f>D9-'[2]Jun-2014'!D9</f>
        <v>0</v>
      </c>
      <c r="F9" s="77">
        <v>578</v>
      </c>
      <c r="G9" s="78">
        <f t="shared" si="0"/>
        <v>1.7301038062283738E-3</v>
      </c>
      <c r="H9" s="78">
        <f t="shared" si="1"/>
        <v>1.7301038062283738E-3</v>
      </c>
      <c r="I9" s="78">
        <v>8.9999999999999998E-4</v>
      </c>
      <c r="J9" s="78">
        <v>0</v>
      </c>
      <c r="K9" s="78">
        <v>4.6666666666666669E-2</v>
      </c>
      <c r="L9" s="79">
        <v>4.02E-2</v>
      </c>
      <c r="M9" s="79">
        <v>0</v>
      </c>
      <c r="N9" s="79">
        <v>3.3999999999999998E-3</v>
      </c>
      <c r="O9" s="79">
        <v>6.4000000000000003E-3</v>
      </c>
      <c r="P9" s="73" t="s">
        <v>96</v>
      </c>
    </row>
    <row r="10" spans="1:16" s="72" customFormat="1" ht="17.399999999999999">
      <c r="A10" s="65" t="s">
        <v>97</v>
      </c>
      <c r="B10" s="66">
        <v>1</v>
      </c>
      <c r="C10" s="67">
        <f>B10-'[2]Jun-2014'!B10</f>
        <v>-1</v>
      </c>
      <c r="D10" s="68">
        <v>0</v>
      </c>
      <c r="E10" s="67">
        <f>D10-'[2]Jun-2014'!D10</f>
        <v>0</v>
      </c>
      <c r="F10" s="69">
        <v>1839</v>
      </c>
      <c r="G10" s="70">
        <f t="shared" si="0"/>
        <v>5.4377379010331697E-4</v>
      </c>
      <c r="H10" s="70">
        <f t="shared" si="1"/>
        <v>5.4377379010331697E-4</v>
      </c>
      <c r="I10" s="70">
        <v>3.3999999999999998E-3</v>
      </c>
      <c r="J10" s="70">
        <v>8.9999999999999993E-3</v>
      </c>
      <c r="K10" s="70">
        <v>6.379585326953748E-3</v>
      </c>
      <c r="L10" s="71">
        <v>8.6E-3</v>
      </c>
      <c r="M10" s="71">
        <v>1.26E-2</v>
      </c>
      <c r="N10" s="71">
        <v>0</v>
      </c>
      <c r="O10" s="71">
        <v>0</v>
      </c>
      <c r="P10" s="65" t="s">
        <v>97</v>
      </c>
    </row>
    <row r="11" spans="1:16" s="72" customFormat="1" ht="17.399999999999999">
      <c r="A11" s="80" t="s">
        <v>98</v>
      </c>
      <c r="B11" s="81">
        <v>0</v>
      </c>
      <c r="C11" s="67">
        <f>B11-'[2]Jun-2014'!B11</f>
        <v>-5</v>
      </c>
      <c r="D11" s="82">
        <v>3</v>
      </c>
      <c r="E11" s="67">
        <f>D11-'[2]Jun-2014'!D11</f>
        <v>-1</v>
      </c>
      <c r="F11" s="83">
        <v>1092</v>
      </c>
      <c r="G11" s="70">
        <f t="shared" si="0"/>
        <v>0</v>
      </c>
      <c r="H11" s="70">
        <f t="shared" si="1"/>
        <v>0</v>
      </c>
      <c r="I11" s="70">
        <v>0.37</v>
      </c>
      <c r="J11" s="70">
        <v>0</v>
      </c>
      <c r="K11" s="70">
        <v>0</v>
      </c>
      <c r="L11" s="71">
        <v>0</v>
      </c>
      <c r="M11" s="71">
        <v>0</v>
      </c>
      <c r="N11" s="71">
        <v>0</v>
      </c>
      <c r="O11" s="71">
        <v>0</v>
      </c>
      <c r="P11" s="80" t="s">
        <v>98</v>
      </c>
    </row>
    <row r="12" spans="1:16" s="72" customFormat="1" ht="17.399999999999999">
      <c r="A12" s="80" t="s">
        <v>99</v>
      </c>
      <c r="B12" s="81">
        <v>63</v>
      </c>
      <c r="C12" s="67">
        <f>B12-'[2]Jun-2014'!B12</f>
        <v>46</v>
      </c>
      <c r="D12" s="82">
        <v>0</v>
      </c>
      <c r="E12" s="67">
        <f>D12-'[2]Jun-2014'!D12</f>
        <v>0</v>
      </c>
      <c r="F12" s="83">
        <v>654</v>
      </c>
      <c r="G12" s="70">
        <f t="shared" si="0"/>
        <v>9.6330275229357804E-2</v>
      </c>
      <c r="H12" s="70">
        <f t="shared" si="1"/>
        <v>9.6330275229357804E-2</v>
      </c>
      <c r="I12" s="70">
        <v>1.4500000000000001E-2</v>
      </c>
      <c r="J12" s="70">
        <v>1.4999999999999999E-2</v>
      </c>
      <c r="K12" s="70">
        <v>1.2658227848101266E-2</v>
      </c>
      <c r="L12" s="71">
        <v>0</v>
      </c>
      <c r="M12" s="71">
        <v>0</v>
      </c>
      <c r="N12" s="71">
        <v>0</v>
      </c>
      <c r="O12" s="71"/>
      <c r="P12" s="80" t="s">
        <v>99</v>
      </c>
    </row>
    <row r="13" spans="1:16" s="72" customFormat="1" ht="17.399999999999999">
      <c r="A13" s="80" t="s">
        <v>100</v>
      </c>
      <c r="B13" s="81">
        <v>58</v>
      </c>
      <c r="C13" s="67">
        <f>B13-'[2]Jun-2014'!B13</f>
        <v>-69</v>
      </c>
      <c r="D13" s="82">
        <v>5</v>
      </c>
      <c r="E13" s="67">
        <f>D13-'[2]Jun-2014'!D13</f>
        <v>1</v>
      </c>
      <c r="F13" s="83">
        <v>7974</v>
      </c>
      <c r="G13" s="84">
        <f t="shared" si="0"/>
        <v>7.2736393278154E-3</v>
      </c>
      <c r="H13" s="70">
        <f t="shared" si="1"/>
        <v>7.2736393278154E-3</v>
      </c>
      <c r="I13" s="70">
        <v>1.2800000000000001E-2</v>
      </c>
      <c r="J13" s="84">
        <v>1.8599999999999998E-2</v>
      </c>
      <c r="K13" s="84">
        <v>6.8469702156795618E-3</v>
      </c>
      <c r="L13" s="85">
        <v>1.47E-2</v>
      </c>
      <c r="M13" s="85">
        <v>7.4000000000000003E-3</v>
      </c>
      <c r="N13" s="85">
        <v>8.6E-3</v>
      </c>
      <c r="O13" s="85">
        <v>5.7000000000000002E-3</v>
      </c>
      <c r="P13" s="80" t="s">
        <v>101</v>
      </c>
    </row>
    <row r="14" spans="1:16" s="72" customFormat="1" ht="17.399999999999999">
      <c r="A14" s="80" t="s">
        <v>102</v>
      </c>
      <c r="B14" s="81">
        <v>33</v>
      </c>
      <c r="C14" s="67">
        <f>B14-'[2]Jun-2014'!B14</f>
        <v>-15</v>
      </c>
      <c r="D14" s="82">
        <v>0</v>
      </c>
      <c r="E14" s="67">
        <f>D14-'[2]Jun-2014'!D14</f>
        <v>0</v>
      </c>
      <c r="F14" s="83">
        <v>1521</v>
      </c>
      <c r="G14" s="84">
        <f t="shared" si="0"/>
        <v>2.1696252465483234E-2</v>
      </c>
      <c r="H14" s="70">
        <f t="shared" si="1"/>
        <v>2.1696252465483234E-2</v>
      </c>
      <c r="I14" s="70">
        <v>2.5899999999999999E-2</v>
      </c>
      <c r="J14" s="84">
        <v>3.1899999999999998E-2</v>
      </c>
      <c r="K14" s="84">
        <v>3.205128205128205E-3</v>
      </c>
      <c r="L14" s="85">
        <v>9.4999999999999998E-3</v>
      </c>
      <c r="M14" s="85">
        <v>0</v>
      </c>
      <c r="N14" s="85">
        <v>2.2000000000000001E-3</v>
      </c>
      <c r="O14" s="85">
        <v>1.1999999999999999E-3</v>
      </c>
      <c r="P14" s="80" t="s">
        <v>102</v>
      </c>
    </row>
    <row r="15" spans="1:16" s="72" customFormat="1" ht="17.399999999999999">
      <c r="A15" s="65" t="s">
        <v>103</v>
      </c>
      <c r="B15" s="66">
        <v>113</v>
      </c>
      <c r="C15" s="67">
        <f>B15-'[2]Jun-2014'!B15</f>
        <v>26</v>
      </c>
      <c r="D15" s="68">
        <v>0</v>
      </c>
      <c r="E15" s="67">
        <f>D15-'[2]Jun-2014'!D15</f>
        <v>-3</v>
      </c>
      <c r="F15" s="69">
        <v>6202</v>
      </c>
      <c r="G15" s="70">
        <f t="shared" si="0"/>
        <v>1.8219929055143504E-2</v>
      </c>
      <c r="H15" s="70">
        <f t="shared" si="1"/>
        <v>1.8219929055143504E-2</v>
      </c>
      <c r="I15" s="70">
        <v>1.34E-2</v>
      </c>
      <c r="J15" s="70">
        <v>7.0000000000000001E-3</v>
      </c>
      <c r="K15" s="70">
        <v>1.3963480128893663E-2</v>
      </c>
      <c r="L15" s="71">
        <v>1.0800000000000001E-2</v>
      </c>
      <c r="M15" s="71">
        <v>4.1000000000000003E-3</v>
      </c>
      <c r="N15" s="71">
        <v>5.7000000000000002E-3</v>
      </c>
      <c r="O15" s="71">
        <v>7.0000000000000001E-3</v>
      </c>
      <c r="P15" s="65" t="s">
        <v>103</v>
      </c>
    </row>
    <row r="16" spans="1:16" s="72" customFormat="1" ht="17.399999999999999">
      <c r="A16" s="73" t="s">
        <v>104</v>
      </c>
      <c r="B16" s="74">
        <f>SUM(B3:B15)</f>
        <v>894</v>
      </c>
      <c r="C16" s="75">
        <f>B16-'[2]Jun-2014'!B16</f>
        <v>1</v>
      </c>
      <c r="D16" s="76">
        <f>SUM(D3:D15)</f>
        <v>22</v>
      </c>
      <c r="E16" s="75">
        <f>D16-'[2]Jun-2014'!D16</f>
        <v>-4</v>
      </c>
      <c r="F16" s="77">
        <f>SUM(F3:F15)</f>
        <v>58842</v>
      </c>
      <c r="G16" s="78">
        <f t="shared" si="0"/>
        <v>1.5193229325991639E-2</v>
      </c>
      <c r="H16" s="78">
        <f t="shared" si="1"/>
        <v>1.5193229325991639E-2</v>
      </c>
      <c r="I16" s="78">
        <v>1.4999999999999999E-2</v>
      </c>
      <c r="J16" s="78">
        <v>1.43E-2</v>
      </c>
      <c r="K16" s="78">
        <v>1.2373025074843823E-2</v>
      </c>
      <c r="L16" s="86">
        <v>1.52E-2</v>
      </c>
      <c r="M16" s="86">
        <v>4.1000000000000003E-3</v>
      </c>
      <c r="N16" s="86">
        <v>6.3E-3</v>
      </c>
      <c r="O16" s="87">
        <v>1.06E-2</v>
      </c>
      <c r="P16" s="88"/>
    </row>
    <row r="17" spans="2:17">
      <c r="C17" s="72"/>
      <c r="F17" s="89"/>
    </row>
    <row r="19" spans="2:17">
      <c r="B19" s="232" t="s">
        <v>79</v>
      </c>
      <c r="C19" s="232"/>
      <c r="F19"/>
      <c r="G19"/>
      <c r="H19"/>
      <c r="I19"/>
      <c r="J19"/>
      <c r="K19"/>
      <c r="L19"/>
      <c r="M19"/>
      <c r="N19"/>
      <c r="O19"/>
      <c r="P19" s="90"/>
    </row>
    <row r="20" spans="2:17">
      <c r="B20" s="230" t="s">
        <v>80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</row>
    <row r="21" spans="2:17">
      <c r="B21" s="230" t="s">
        <v>81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2:17">
      <c r="B22" s="230" t="s">
        <v>82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>
      <c r="B23" s="230" t="s">
        <v>83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</row>
    <row r="24" spans="2:17">
      <c r="B24" s="230" t="s">
        <v>105</v>
      </c>
      <c r="C24" s="230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6" spans="2:17">
      <c r="M26" s="94"/>
    </row>
  </sheetData>
  <mergeCells count="20">
    <mergeCell ref="A1:A2"/>
    <mergeCell ref="B1:C2"/>
    <mergeCell ref="D1:E2"/>
    <mergeCell ref="F1:F2"/>
    <mergeCell ref="G1:G2"/>
    <mergeCell ref="B23:P23"/>
    <mergeCell ref="B24:Q24"/>
    <mergeCell ref="O1:O2"/>
    <mergeCell ref="P1:P2"/>
    <mergeCell ref="B19:C19"/>
    <mergeCell ref="B20:P20"/>
    <mergeCell ref="B21:P21"/>
    <mergeCell ref="B22:Q22"/>
    <mergeCell ref="I1:I2"/>
    <mergeCell ref="J1:J2"/>
    <mergeCell ref="K1:K2"/>
    <mergeCell ref="L1:L2"/>
    <mergeCell ref="M1:M2"/>
    <mergeCell ref="N1:N2"/>
    <mergeCell ref="H1:H2"/>
  </mergeCells>
  <printOptions horizontalCentered="1"/>
  <pageMargins left="0.5" right="0.5" top="1.5" bottom="1" header="1" footer="0.5"/>
  <pageSetup scale="85" orientation="landscape" horizontalDpi="4294967294" verticalDpi="300" r:id="rId1"/>
  <headerFooter alignWithMargins="0">
    <oddHeader xml:space="preserve">&amp;C&amp;"Arial,Bold"JULY 2014 CERTIFICATE STATUS OF INSURANCE-INSPECTED OBJECTS BY COMPANY </oddHeader>
    <oddFooter xml:space="preserve">&amp;LDivision/Bureau: Standards &amp; Inspections/Boiler Safety
 Document Name: Global Status Insurance Report
 Date Revised:  8/9/2014
 Document Owner: Jo Ann Bell
 Page 1of 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zoomScaleNormal="100" workbookViewId="0">
      <selection activeCell="H19" sqref="H19"/>
    </sheetView>
  </sheetViews>
  <sheetFormatPr defaultRowHeight="13.2"/>
  <cols>
    <col min="1" max="1" width="17.88671875" bestFit="1" customWidth="1"/>
    <col min="2" max="2" width="6.77734375" style="61" customWidth="1"/>
    <col min="3" max="3" width="8" customWidth="1"/>
    <col min="4" max="4" width="7" customWidth="1"/>
    <col min="5" max="5" width="7.44140625" customWidth="1"/>
    <col min="6" max="6" width="11.33203125" customWidth="1"/>
    <col min="7" max="8" width="17.109375" customWidth="1"/>
    <col min="9" max="10" width="16.6640625" customWidth="1"/>
    <col min="11" max="11" width="16.6640625" hidden="1" customWidth="1"/>
    <col min="12" max="12" width="16.5546875" hidden="1" customWidth="1"/>
    <col min="13" max="13" width="16.6640625" hidden="1" customWidth="1"/>
    <col min="14" max="14" width="16.88671875" hidden="1" customWidth="1"/>
  </cols>
  <sheetData>
    <row r="1" spans="1:14" s="45" customFormat="1" ht="12.9" customHeight="1">
      <c r="A1" s="224"/>
      <c r="B1" s="226" t="s">
        <v>66</v>
      </c>
      <c r="C1" s="227"/>
      <c r="D1" s="226" t="s">
        <v>67</v>
      </c>
      <c r="E1" s="227"/>
      <c r="F1" s="222" t="s">
        <v>106</v>
      </c>
      <c r="G1" s="222" t="s">
        <v>69</v>
      </c>
      <c r="H1" s="222" t="s">
        <v>70</v>
      </c>
      <c r="I1" s="222" t="s">
        <v>87</v>
      </c>
      <c r="J1" s="222" t="s">
        <v>88</v>
      </c>
      <c r="K1" s="222" t="s">
        <v>74</v>
      </c>
      <c r="L1" s="222" t="s">
        <v>75</v>
      </c>
      <c r="M1" s="222" t="s">
        <v>76</v>
      </c>
      <c r="N1" s="222" t="s">
        <v>77</v>
      </c>
    </row>
    <row r="2" spans="1:14" s="45" customFormat="1" ht="16.2" customHeight="1">
      <c r="A2" s="225"/>
      <c r="B2" s="228"/>
      <c r="C2" s="229"/>
      <c r="D2" s="228"/>
      <c r="E2" s="229"/>
      <c r="F2" s="223"/>
      <c r="G2" s="223"/>
      <c r="H2" s="223"/>
      <c r="I2" s="223"/>
      <c r="J2" s="223"/>
      <c r="K2" s="223"/>
      <c r="L2" s="223"/>
      <c r="M2" s="223"/>
      <c r="N2" s="223"/>
    </row>
    <row r="3" spans="1:14" s="56" customFormat="1" ht="18.600000000000001" customHeight="1">
      <c r="A3" s="47" t="s">
        <v>107</v>
      </c>
      <c r="B3" s="49">
        <v>202</v>
      </c>
      <c r="C3" s="50">
        <f>B3-'[3]Jun-2014'!B3</f>
        <v>8</v>
      </c>
      <c r="D3" s="51">
        <v>1</v>
      </c>
      <c r="E3" s="50">
        <f>D3-'[3]Jun-2014'!D3</f>
        <v>-19</v>
      </c>
      <c r="F3" s="52">
        <v>32982</v>
      </c>
      <c r="G3" s="53">
        <f>B3/F3</f>
        <v>6.1245527863683221E-3</v>
      </c>
      <c r="H3" s="53">
        <f>B3/F3</f>
        <v>6.1245527863683221E-3</v>
      </c>
      <c r="I3" s="53">
        <v>5.8999999999999999E-3</v>
      </c>
      <c r="J3" s="53">
        <v>5.8999999999999999E-3</v>
      </c>
      <c r="K3" s="95">
        <v>7.7999999999999996E-3</v>
      </c>
      <c r="L3" s="96">
        <v>3.5999999999999999E-3</v>
      </c>
      <c r="M3" s="96">
        <v>5.7000000000000002E-3</v>
      </c>
      <c r="N3" s="96">
        <v>6.4000000000000003E-3</v>
      </c>
    </row>
    <row r="4" spans="1:14" ht="21.6" customHeight="1">
      <c r="A4" s="57" t="s">
        <v>108</v>
      </c>
      <c r="B4" s="49">
        <v>894</v>
      </c>
      <c r="C4" s="50">
        <f>B4-'[3]Jun-2014'!B4</f>
        <v>-9</v>
      </c>
      <c r="D4" s="51">
        <v>22</v>
      </c>
      <c r="E4" s="50">
        <f>D4-'[3]Jun-2014'!D4</f>
        <v>-4</v>
      </c>
      <c r="F4" s="52">
        <v>58842</v>
      </c>
      <c r="G4" s="53">
        <f>B4/F4</f>
        <v>1.5193229325991639E-2</v>
      </c>
      <c r="H4" s="53">
        <f>B4/F4</f>
        <v>1.5193229325991639E-2</v>
      </c>
      <c r="I4" s="53">
        <v>1.55E-2</v>
      </c>
      <c r="J4" s="53">
        <v>1.43E-2</v>
      </c>
      <c r="K4" s="95">
        <v>1.52E-2</v>
      </c>
      <c r="L4" s="96">
        <v>4.1000000000000003E-3</v>
      </c>
      <c r="M4" s="96">
        <v>6.3E-3</v>
      </c>
      <c r="N4" s="96">
        <v>1.06E-2</v>
      </c>
    </row>
    <row r="5" spans="1:14" ht="23.4" customHeight="1">
      <c r="A5" s="57" t="s">
        <v>109</v>
      </c>
      <c r="B5" s="97">
        <f>SUM(B3:B4)</f>
        <v>1096</v>
      </c>
      <c r="C5" s="50">
        <f>B5-'[3]Jun-2014'!B5</f>
        <v>-1</v>
      </c>
      <c r="D5" s="97">
        <f>SUM(D3:D4)</f>
        <v>23</v>
      </c>
      <c r="E5" s="50">
        <f>D5-'[3]Jun-2014'!D5</f>
        <v>-23</v>
      </c>
      <c r="F5" s="52">
        <f>SUM(F3:F4)</f>
        <v>91824</v>
      </c>
      <c r="G5" s="53">
        <f>B5/F5</f>
        <v>1.1935877330545391E-2</v>
      </c>
      <c r="H5" s="53">
        <f>B5/F5</f>
        <v>1.1935877330545391E-2</v>
      </c>
      <c r="I5" s="53">
        <v>1.21E-2</v>
      </c>
      <c r="J5" s="53">
        <v>1.12E-2</v>
      </c>
      <c r="K5" s="95">
        <v>1.2500000000000001E-2</v>
      </c>
      <c r="L5" s="96">
        <f>AVERAGE(L3:L4)</f>
        <v>3.8500000000000001E-3</v>
      </c>
      <c r="M5" s="96">
        <f>AVERAGE(M3:M4)</f>
        <v>6.0000000000000001E-3</v>
      </c>
      <c r="N5" s="96">
        <f>AVERAGE(N3:N4)</f>
        <v>8.5000000000000006E-3</v>
      </c>
    </row>
    <row r="7" spans="1:14" ht="12.9" customHeight="1">
      <c r="D7" s="98"/>
    </row>
    <row r="11" spans="1:14">
      <c r="A11" s="63" t="s">
        <v>79</v>
      </c>
    </row>
    <row r="12" spans="1:14">
      <c r="A12" s="64" t="s">
        <v>80</v>
      </c>
    </row>
    <row r="13" spans="1:14">
      <c r="A13" s="64" t="s">
        <v>81</v>
      </c>
    </row>
    <row r="14" spans="1:14">
      <c r="A14" s="64" t="s">
        <v>82</v>
      </c>
    </row>
    <row r="15" spans="1:14">
      <c r="A15" s="64" t="s">
        <v>83</v>
      </c>
    </row>
    <row r="16" spans="1:14">
      <c r="A16" s="64"/>
    </row>
    <row r="17" spans="1:14">
      <c r="A17" s="62"/>
      <c r="F17" s="99"/>
      <c r="G17" s="99"/>
      <c r="H17" s="99"/>
      <c r="L17" s="99"/>
      <c r="M17" s="99"/>
      <c r="N17" s="99"/>
    </row>
    <row r="18" spans="1:14">
      <c r="A18" s="62"/>
    </row>
    <row r="19" spans="1:14">
      <c r="A19" s="62"/>
    </row>
    <row r="20" spans="1:14">
      <c r="A20" s="62"/>
    </row>
    <row r="21" spans="1:14">
      <c r="A21" s="62"/>
    </row>
    <row r="26" spans="1:14">
      <c r="B26"/>
    </row>
    <row r="27" spans="1:14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>
      <c r="B28"/>
    </row>
    <row r="29" spans="1:14">
      <c r="B29"/>
    </row>
    <row r="30" spans="1:14">
      <c r="B30"/>
    </row>
    <row r="31" spans="1:14">
      <c r="B31"/>
    </row>
    <row r="32" spans="1:14">
      <c r="B32"/>
    </row>
  </sheetData>
  <mergeCells count="12">
    <mergeCell ref="N1:N2"/>
    <mergeCell ref="A1:A2"/>
    <mergeCell ref="B1:C2"/>
    <mergeCell ref="D1:E2"/>
    <mergeCell ref="F1:F2"/>
    <mergeCell ref="G1:G2"/>
    <mergeCell ref="H1:H2"/>
    <mergeCell ref="I1:I2"/>
    <mergeCell ref="J1:J2"/>
    <mergeCell ref="K1:K2"/>
    <mergeCell ref="L1:L2"/>
    <mergeCell ref="M1:M2"/>
  </mergeCells>
  <printOptions horizontalCentered="1"/>
  <pageMargins left="0.5" right="0.5" top="1" bottom="1" header="0.5" footer="0.5"/>
  <pageSetup scale="85" orientation="landscape" horizontalDpi="4294967294" verticalDpi="300" r:id="rId1"/>
  <headerFooter alignWithMargins="0">
    <oddHeader xml:space="preserve">&amp;C&amp;"Arial,Bold"JUL 2014 GLOBAL STATUS OF STATE-INSURANCE INSPECTED OBJECTS </oddHeader>
    <oddFooter xml:space="preserve">&amp;LDivision/Bureau: Standards &amp; Inspections/Boiler Safety
Document Name: Global Status Combined Report
Date Revised:  8/11/2014 
Document Owner: Jo Ann Bell
Page 1of 1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X5"/>
  <sheetViews>
    <sheetView workbookViewId="0">
      <selection activeCell="DV27" sqref="DV27"/>
    </sheetView>
  </sheetViews>
  <sheetFormatPr defaultRowHeight="13.2"/>
  <cols>
    <col min="1" max="1" width="22.88671875" customWidth="1"/>
    <col min="2" max="10" width="9.109375" hidden="1" customWidth="1"/>
    <col min="11" max="11" width="10" hidden="1" customWidth="1"/>
    <col min="12" max="68" width="9.109375" hidden="1" customWidth="1"/>
    <col min="69" max="104" width="0" hidden="1" customWidth="1"/>
    <col min="105" max="105" width="7" hidden="1" customWidth="1"/>
    <col min="106" max="107" width="8.109375" hidden="1" customWidth="1"/>
    <col min="108" max="108" width="7.33203125" hidden="1" customWidth="1"/>
    <col min="109" max="109" width="7.6640625" hidden="1" customWidth="1"/>
    <col min="110" max="110" width="7.33203125" hidden="1" customWidth="1"/>
    <col min="111" max="111" width="0" hidden="1" customWidth="1"/>
    <col min="112" max="112" width="7.44140625" hidden="1" customWidth="1"/>
    <col min="113" max="113" width="8.109375" hidden="1" customWidth="1"/>
    <col min="114" max="114" width="7.5546875" hidden="1" customWidth="1"/>
    <col min="115" max="115" width="8.33203125" hidden="1" customWidth="1"/>
    <col min="116" max="116" width="6.6640625" customWidth="1"/>
  </cols>
  <sheetData>
    <row r="1" spans="1:128">
      <c r="A1" s="100"/>
      <c r="B1" s="100" t="s">
        <v>110</v>
      </c>
      <c r="C1" s="100" t="s">
        <v>111</v>
      </c>
      <c r="D1" s="100" t="s">
        <v>112</v>
      </c>
      <c r="E1" s="100" t="s">
        <v>113</v>
      </c>
      <c r="F1" s="100" t="s">
        <v>114</v>
      </c>
      <c r="G1" s="100" t="s">
        <v>115</v>
      </c>
      <c r="H1" s="100" t="s">
        <v>116</v>
      </c>
      <c r="I1" s="100" t="s">
        <v>117</v>
      </c>
      <c r="J1" s="100" t="s">
        <v>118</v>
      </c>
      <c r="K1" s="100" t="s">
        <v>119</v>
      </c>
      <c r="L1" s="100" t="s">
        <v>120</v>
      </c>
      <c r="M1" s="100" t="s">
        <v>121</v>
      </c>
      <c r="N1" s="100" t="s">
        <v>110</v>
      </c>
      <c r="O1" s="100" t="s">
        <v>111</v>
      </c>
      <c r="P1" s="100" t="s">
        <v>112</v>
      </c>
      <c r="Q1" s="100" t="s">
        <v>113</v>
      </c>
      <c r="R1" s="100" t="s">
        <v>114</v>
      </c>
      <c r="S1" s="100" t="s">
        <v>115</v>
      </c>
      <c r="T1" s="100" t="s">
        <v>116</v>
      </c>
      <c r="U1" s="100" t="s">
        <v>117</v>
      </c>
      <c r="V1" s="100" t="s">
        <v>118</v>
      </c>
      <c r="W1" s="101" t="s">
        <v>119</v>
      </c>
      <c r="X1" s="100" t="s">
        <v>120</v>
      </c>
      <c r="Y1" s="100" t="s">
        <v>121</v>
      </c>
      <c r="Z1" s="100" t="s">
        <v>110</v>
      </c>
      <c r="AA1" s="100" t="s">
        <v>111</v>
      </c>
      <c r="AB1" s="100" t="s">
        <v>112</v>
      </c>
      <c r="AC1" s="100" t="s">
        <v>114</v>
      </c>
      <c r="AD1" s="100" t="s">
        <v>115</v>
      </c>
      <c r="AE1" s="100" t="s">
        <v>116</v>
      </c>
      <c r="AF1" s="100" t="s">
        <v>117</v>
      </c>
      <c r="AG1" s="100" t="s">
        <v>118</v>
      </c>
      <c r="AH1" s="100" t="s">
        <v>119</v>
      </c>
      <c r="AI1" s="100" t="s">
        <v>120</v>
      </c>
      <c r="AJ1" s="100" t="s">
        <v>121</v>
      </c>
      <c r="AK1" s="100" t="s">
        <v>110</v>
      </c>
      <c r="AL1" s="100" t="s">
        <v>111</v>
      </c>
      <c r="AM1" s="100" t="s">
        <v>112</v>
      </c>
      <c r="AN1" s="100" t="s">
        <v>113</v>
      </c>
      <c r="AO1" s="100" t="s">
        <v>114</v>
      </c>
      <c r="AP1" s="100" t="s">
        <v>115</v>
      </c>
      <c r="AQ1" s="100" t="s">
        <v>116</v>
      </c>
      <c r="AR1" s="100" t="s">
        <v>117</v>
      </c>
      <c r="AS1" s="100" t="s">
        <v>118</v>
      </c>
      <c r="AT1" s="100" t="s">
        <v>119</v>
      </c>
      <c r="AU1" s="100" t="s">
        <v>120</v>
      </c>
      <c r="AV1" s="100" t="s">
        <v>121</v>
      </c>
      <c r="AW1" s="100" t="s">
        <v>110</v>
      </c>
      <c r="AX1" s="100" t="s">
        <v>111</v>
      </c>
      <c r="AY1" s="100" t="s">
        <v>112</v>
      </c>
      <c r="AZ1" s="100" t="s">
        <v>113</v>
      </c>
      <c r="BA1" s="100" t="s">
        <v>114</v>
      </c>
      <c r="BB1" s="100" t="s">
        <v>115</v>
      </c>
      <c r="BC1" s="100" t="s">
        <v>116</v>
      </c>
      <c r="BD1" s="100" t="s">
        <v>117</v>
      </c>
      <c r="BE1" s="100" t="s">
        <v>118</v>
      </c>
      <c r="BF1" s="100" t="s">
        <v>119</v>
      </c>
      <c r="BG1" s="100" t="s">
        <v>120</v>
      </c>
      <c r="BH1" s="100" t="s">
        <v>121</v>
      </c>
      <c r="BI1" s="100" t="s">
        <v>110</v>
      </c>
      <c r="BJ1" s="100" t="s">
        <v>111</v>
      </c>
      <c r="BK1" s="100" t="s">
        <v>112</v>
      </c>
      <c r="BL1" s="100" t="s">
        <v>113</v>
      </c>
      <c r="BM1" s="100" t="s">
        <v>114</v>
      </c>
      <c r="BN1" s="100" t="s">
        <v>115</v>
      </c>
      <c r="BO1" s="100" t="s">
        <v>116</v>
      </c>
      <c r="BP1" s="100" t="s">
        <v>117</v>
      </c>
      <c r="BQ1" s="100" t="s">
        <v>118</v>
      </c>
      <c r="BR1" s="100" t="s">
        <v>119</v>
      </c>
      <c r="BS1" s="100" t="s">
        <v>120</v>
      </c>
      <c r="BT1" s="100" t="s">
        <v>121</v>
      </c>
      <c r="BU1" s="100" t="s">
        <v>110</v>
      </c>
      <c r="BV1" s="100" t="s">
        <v>111</v>
      </c>
      <c r="BW1" s="100" t="s">
        <v>112</v>
      </c>
      <c r="BX1" s="100" t="s">
        <v>113</v>
      </c>
      <c r="BY1" s="100" t="s">
        <v>114</v>
      </c>
      <c r="BZ1" s="100" t="s">
        <v>115</v>
      </c>
      <c r="CA1" s="100" t="s">
        <v>116</v>
      </c>
      <c r="CB1" s="100" t="s">
        <v>117</v>
      </c>
      <c r="CC1" s="100" t="s">
        <v>118</v>
      </c>
      <c r="CD1" s="100" t="s">
        <v>119</v>
      </c>
      <c r="CE1" s="100" t="s">
        <v>120</v>
      </c>
      <c r="CF1" s="100" t="s">
        <v>122</v>
      </c>
      <c r="CG1" s="100" t="s">
        <v>110</v>
      </c>
      <c r="CH1" s="100" t="s">
        <v>123</v>
      </c>
      <c r="CI1" s="100" t="s">
        <v>112</v>
      </c>
      <c r="CJ1" s="100" t="s">
        <v>113</v>
      </c>
      <c r="CK1" s="100" t="s">
        <v>114</v>
      </c>
      <c r="CL1" s="100" t="s">
        <v>115</v>
      </c>
      <c r="CM1" s="100" t="s">
        <v>116</v>
      </c>
      <c r="CN1" s="100" t="s">
        <v>117</v>
      </c>
      <c r="CO1" s="100" t="s">
        <v>118</v>
      </c>
      <c r="CP1" s="100" t="s">
        <v>119</v>
      </c>
      <c r="CQ1" s="100" t="s">
        <v>120</v>
      </c>
      <c r="CR1" s="100" t="s">
        <v>121</v>
      </c>
      <c r="CS1" s="100" t="s">
        <v>110</v>
      </c>
      <c r="CT1" s="100" t="s">
        <v>111</v>
      </c>
      <c r="CU1" s="100" t="s">
        <v>112</v>
      </c>
      <c r="CV1" s="100" t="s">
        <v>113</v>
      </c>
      <c r="CW1" s="100" t="s">
        <v>114</v>
      </c>
      <c r="CX1" s="100" t="s">
        <v>115</v>
      </c>
      <c r="CY1" s="100" t="s">
        <v>116</v>
      </c>
      <c r="CZ1" s="100" t="s">
        <v>117</v>
      </c>
      <c r="DA1" s="100" t="s">
        <v>118</v>
      </c>
      <c r="DB1" s="100" t="s">
        <v>119</v>
      </c>
      <c r="DC1" s="100" t="s">
        <v>120</v>
      </c>
      <c r="DD1" s="45" t="s">
        <v>121</v>
      </c>
      <c r="DE1" s="45" t="s">
        <v>110</v>
      </c>
      <c r="DF1" s="45" t="s">
        <v>123</v>
      </c>
      <c r="DG1" s="45" t="s">
        <v>112</v>
      </c>
      <c r="DH1" s="45" t="s">
        <v>113</v>
      </c>
      <c r="DI1" s="45" t="s">
        <v>114</v>
      </c>
      <c r="DJ1" s="45" t="s">
        <v>115</v>
      </c>
      <c r="DK1" s="45" t="s">
        <v>116</v>
      </c>
      <c r="DL1" s="45" t="s">
        <v>117</v>
      </c>
      <c r="DM1" s="45" t="s">
        <v>118</v>
      </c>
      <c r="DN1" s="45" t="s">
        <v>119</v>
      </c>
      <c r="DO1" s="45" t="s">
        <v>120</v>
      </c>
      <c r="DP1" s="45" t="s">
        <v>122</v>
      </c>
      <c r="DQ1" s="45" t="s">
        <v>110</v>
      </c>
      <c r="DR1" s="45" t="s">
        <v>111</v>
      </c>
      <c r="DS1" s="45" t="s">
        <v>112</v>
      </c>
      <c r="DT1" s="45" t="s">
        <v>113</v>
      </c>
      <c r="DU1" s="45" t="s">
        <v>114</v>
      </c>
      <c r="DV1" s="45" t="s">
        <v>115</v>
      </c>
      <c r="DW1" s="45" t="s">
        <v>116</v>
      </c>
      <c r="DX1" s="45" t="s">
        <v>117</v>
      </c>
    </row>
    <row r="2" spans="1:128">
      <c r="A2" s="100" t="s">
        <v>124</v>
      </c>
      <c r="B2" s="102">
        <f>'[1]Dec 2003'!F22</f>
        <v>930</v>
      </c>
      <c r="C2" s="102">
        <f>'[1]Jan 2004'!F22</f>
        <v>587</v>
      </c>
      <c r="D2" s="102">
        <f>'[1]Mid-Feb 2004'!X22</f>
        <v>352</v>
      </c>
      <c r="E2" s="102">
        <f>'[1]Mid-Mar 2004'!X19</f>
        <v>336</v>
      </c>
      <c r="F2" s="102">
        <f>'[1]Apr 2004'!X19</f>
        <v>271</v>
      </c>
      <c r="G2" s="102">
        <f>'[1]Mid-May 2004'!X19</f>
        <v>303</v>
      </c>
      <c r="H2" s="102">
        <f>'[1]June11-2004'!X19</f>
        <v>319</v>
      </c>
      <c r="I2" s="102">
        <f>'[1]July14-2004'!X19</f>
        <v>353</v>
      </c>
      <c r="J2" s="102">
        <f>'[1]Aug16-2004'!X18</f>
        <v>374</v>
      </c>
      <c r="K2" s="102">
        <f>'[1]Sept15-2004'!X18</f>
        <v>376</v>
      </c>
      <c r="L2" s="102">
        <f>'[1]Oct15-2004'!X18</f>
        <v>413</v>
      </c>
      <c r="M2" s="102">
        <f>'[1]Nov17-2004'!X18</f>
        <v>321</v>
      </c>
      <c r="N2" s="102">
        <f>'[1]Dec14-2004'!X17</f>
        <v>344</v>
      </c>
      <c r="O2" s="102">
        <f>'[1]Jan14-2005'!X17</f>
        <v>297</v>
      </c>
      <c r="P2" s="102">
        <f>'[1]Feb18-2005'!X17</f>
        <v>197</v>
      </c>
      <c r="Q2" s="102">
        <f>'[1]Mar15-New-2005 (2)'!X17</f>
        <v>279</v>
      </c>
      <c r="R2" s="102">
        <f>'[1]Apr26-2005'!X17</f>
        <v>405</v>
      </c>
      <c r="S2" s="102">
        <f>'[1]May17-2005'!X17</f>
        <v>450</v>
      </c>
      <c r="T2" s="102">
        <f>'[1]Jun17-2005'!X17</f>
        <v>331</v>
      </c>
      <c r="U2" s="102">
        <f>'[1]Jul19-2005'!X17</f>
        <v>354</v>
      </c>
      <c r="V2" s="102">
        <f>'[1]Aug17-2005'!X17</f>
        <v>290</v>
      </c>
      <c r="W2" s="100">
        <v>320</v>
      </c>
      <c r="X2" s="100">
        <v>258</v>
      </c>
      <c r="Y2" s="100">
        <v>232</v>
      </c>
      <c r="Z2" s="100">
        <v>240</v>
      </c>
      <c r="AA2" s="100">
        <v>200</v>
      </c>
      <c r="AB2" s="100">
        <v>128</v>
      </c>
      <c r="AC2" s="100">
        <v>191</v>
      </c>
      <c r="AD2" s="100">
        <v>278</v>
      </c>
      <c r="AE2" s="100">
        <v>337</v>
      </c>
      <c r="AF2" s="100">
        <v>250</v>
      </c>
      <c r="AG2" s="100">
        <v>303</v>
      </c>
      <c r="AH2" s="100">
        <v>450</v>
      </c>
      <c r="AI2" s="100">
        <v>420</v>
      </c>
      <c r="AJ2" s="100">
        <v>413</v>
      </c>
      <c r="AK2" s="100">
        <v>383</v>
      </c>
      <c r="AL2" s="100">
        <v>505</v>
      </c>
      <c r="AM2" s="100">
        <v>280</v>
      </c>
      <c r="AN2" s="100">
        <v>354</v>
      </c>
      <c r="AO2" s="100">
        <v>297</v>
      </c>
      <c r="AP2" s="100">
        <v>343</v>
      </c>
      <c r="AQ2" s="100">
        <v>346</v>
      </c>
      <c r="AR2" s="100">
        <v>280</v>
      </c>
      <c r="AS2" s="100">
        <v>281</v>
      </c>
      <c r="AT2" s="100">
        <v>318</v>
      </c>
      <c r="AU2" s="100">
        <v>303</v>
      </c>
      <c r="AV2" s="100">
        <v>260</v>
      </c>
      <c r="AW2" s="100">
        <v>226</v>
      </c>
      <c r="AX2" s="100">
        <v>244</v>
      </c>
      <c r="AY2" s="100">
        <v>234</v>
      </c>
      <c r="AZ2" s="100">
        <v>236</v>
      </c>
      <c r="BA2" s="100">
        <v>382</v>
      </c>
      <c r="BB2" s="100">
        <v>246</v>
      </c>
      <c r="BC2" s="100">
        <v>215</v>
      </c>
      <c r="BD2" s="100">
        <v>169</v>
      </c>
      <c r="BE2" s="100">
        <v>178</v>
      </c>
      <c r="BF2" s="100">
        <v>199</v>
      </c>
      <c r="BG2" s="100">
        <v>201</v>
      </c>
      <c r="BH2" s="100">
        <v>163</v>
      </c>
      <c r="BI2" s="100">
        <v>194</v>
      </c>
      <c r="BJ2" s="100">
        <v>114</v>
      </c>
      <c r="BK2" s="100">
        <v>163</v>
      </c>
      <c r="BL2" s="100">
        <v>126</v>
      </c>
      <c r="BM2" s="100">
        <v>162</v>
      </c>
      <c r="BN2" s="100">
        <v>137</v>
      </c>
      <c r="BO2" s="100">
        <v>191</v>
      </c>
      <c r="BP2" s="100">
        <v>158</v>
      </c>
      <c r="BQ2" s="100">
        <v>191</v>
      </c>
      <c r="BR2" s="100">
        <v>240</v>
      </c>
      <c r="BS2" s="100">
        <v>188</v>
      </c>
      <c r="BT2" s="100">
        <v>239</v>
      </c>
      <c r="BU2" s="100">
        <v>230</v>
      </c>
      <c r="BV2" s="100">
        <v>105</v>
      </c>
      <c r="BW2" s="100">
        <v>120</v>
      </c>
      <c r="BX2" s="100">
        <v>161</v>
      </c>
      <c r="BY2" s="100">
        <v>248</v>
      </c>
      <c r="BZ2" s="100">
        <v>135</v>
      </c>
      <c r="CA2" s="100">
        <v>109</v>
      </c>
      <c r="CB2" s="100">
        <v>133</v>
      </c>
      <c r="CC2" s="100">
        <v>192</v>
      </c>
      <c r="CD2" s="100">
        <v>219</v>
      </c>
      <c r="CE2" s="100">
        <v>260</v>
      </c>
      <c r="CF2" s="100">
        <v>209</v>
      </c>
      <c r="CG2" s="100">
        <v>256</v>
      </c>
      <c r="CH2" s="100">
        <v>317</v>
      </c>
      <c r="CI2" s="100">
        <v>318</v>
      </c>
      <c r="CJ2" s="100">
        <v>231</v>
      </c>
      <c r="CK2" s="100">
        <v>259</v>
      </c>
      <c r="CL2" s="100">
        <v>233</v>
      </c>
      <c r="CM2" s="100">
        <v>263</v>
      </c>
      <c r="CN2" s="100">
        <v>277</v>
      </c>
      <c r="CO2" s="100">
        <v>328</v>
      </c>
      <c r="CP2" s="100">
        <v>345</v>
      </c>
      <c r="CQ2" s="100">
        <v>376</v>
      </c>
      <c r="CR2" s="100">
        <v>450</v>
      </c>
      <c r="CS2" s="100">
        <v>376</v>
      </c>
      <c r="CT2" s="100">
        <v>287</v>
      </c>
      <c r="CU2" s="100">
        <v>186</v>
      </c>
      <c r="CV2" s="100">
        <v>201</v>
      </c>
      <c r="CW2" s="100">
        <v>286</v>
      </c>
      <c r="CX2" s="100">
        <v>186</v>
      </c>
      <c r="CY2" s="100">
        <v>195</v>
      </c>
      <c r="CZ2" s="100">
        <v>156</v>
      </c>
      <c r="DA2" s="100">
        <v>148</v>
      </c>
      <c r="DB2" s="100">
        <v>188</v>
      </c>
      <c r="DC2" s="100">
        <v>120</v>
      </c>
      <c r="DD2" s="100">
        <v>177</v>
      </c>
      <c r="DE2" s="100">
        <v>228</v>
      </c>
      <c r="DF2" s="100">
        <v>138</v>
      </c>
      <c r="DG2" s="100">
        <v>118</v>
      </c>
      <c r="DH2" s="100">
        <v>179</v>
      </c>
      <c r="DI2" s="100">
        <v>157</v>
      </c>
      <c r="DJ2" s="100">
        <v>135</v>
      </c>
      <c r="DK2" s="100">
        <v>196</v>
      </c>
      <c r="DL2" s="100">
        <v>249</v>
      </c>
      <c r="DM2" s="100">
        <v>148</v>
      </c>
      <c r="DN2" s="100">
        <v>150</v>
      </c>
      <c r="DO2" s="100">
        <v>242</v>
      </c>
      <c r="DP2" s="100">
        <v>264</v>
      </c>
      <c r="DQ2" s="100">
        <v>371</v>
      </c>
      <c r="DR2" s="100">
        <v>284</v>
      </c>
      <c r="DS2" s="100">
        <v>307</v>
      </c>
      <c r="DT2" s="100">
        <v>308</v>
      </c>
      <c r="DU2" s="100">
        <v>227</v>
      </c>
      <c r="DV2" s="100">
        <v>165</v>
      </c>
      <c r="DW2" s="100">
        <v>194</v>
      </c>
      <c r="DX2" s="100">
        <v>202</v>
      </c>
    </row>
    <row r="3" spans="1:128">
      <c r="A3" s="100" t="s">
        <v>125</v>
      </c>
      <c r="B3" s="102">
        <f>'[1]Dec 2003'!G22</f>
        <v>263</v>
      </c>
      <c r="C3" s="102">
        <f>'[1]Jan 2004'!G22</f>
        <v>177</v>
      </c>
      <c r="D3" s="102">
        <f>'[1]Mid-Feb 2004'!Z22</f>
        <v>134</v>
      </c>
      <c r="E3" s="102">
        <f>'[1]Mid-Mar 2004'!Z19</f>
        <v>115</v>
      </c>
      <c r="F3" s="102">
        <f>'[1]Apr 2004'!Z19</f>
        <v>101</v>
      </c>
      <c r="G3" s="102">
        <f>'[1]Mid-May 2004'!Z19</f>
        <v>132</v>
      </c>
      <c r="H3" s="102">
        <f>'[1]June11-2004'!Z19</f>
        <v>118</v>
      </c>
      <c r="I3" s="102">
        <f>'[1]July14-2004'!Z19</f>
        <v>99</v>
      </c>
      <c r="J3" s="102">
        <f>'[1]Aug16-2004'!Z18</f>
        <v>133</v>
      </c>
      <c r="K3" s="102">
        <f>'[1]Sept15-2004'!Z18</f>
        <v>109</v>
      </c>
      <c r="L3" s="102">
        <f>'[1]Oct15-2004'!Z18</f>
        <v>140</v>
      </c>
      <c r="M3" s="102">
        <f>'[1]Nov17-2004'!Z18</f>
        <v>138</v>
      </c>
      <c r="N3" s="102">
        <f>'[1]Dec14-2004'!Z17</f>
        <v>159</v>
      </c>
      <c r="O3" s="102">
        <f>'[1]Jan14-2005'!Z17</f>
        <v>152</v>
      </c>
      <c r="P3" s="102">
        <f>'[1]Feb18-2005'!Z17</f>
        <v>119</v>
      </c>
      <c r="Q3" s="102">
        <f>'[1]Mar15-New-2005 (2)'!Z17</f>
        <v>112</v>
      </c>
      <c r="R3" s="102">
        <f>'[1]Apr26-2005'!Z17</f>
        <v>119</v>
      </c>
      <c r="S3" s="102">
        <f>'[1]May17-2005'!Z17</f>
        <v>142</v>
      </c>
      <c r="T3" s="102">
        <f>'[1]Jun17-2005'!Z17</f>
        <v>121</v>
      </c>
      <c r="U3" s="102">
        <f>'[1]Jul19-2005'!Z17</f>
        <v>103</v>
      </c>
      <c r="V3" s="102">
        <f>'[1]Aug17-2005'!Z17</f>
        <v>97</v>
      </c>
      <c r="W3" s="100">
        <v>119</v>
      </c>
      <c r="X3" s="100">
        <v>111</v>
      </c>
      <c r="Y3" s="100">
        <v>104</v>
      </c>
      <c r="Z3" s="100">
        <v>90</v>
      </c>
      <c r="AA3" s="100">
        <v>100</v>
      </c>
      <c r="AB3" s="100">
        <v>75</v>
      </c>
      <c r="AC3" s="100">
        <v>103</v>
      </c>
      <c r="AD3" s="100">
        <v>103</v>
      </c>
      <c r="AE3" s="100">
        <v>116</v>
      </c>
      <c r="AF3" s="100">
        <v>121</v>
      </c>
      <c r="AG3" s="100">
        <v>51</v>
      </c>
      <c r="AH3" s="100">
        <v>54</v>
      </c>
      <c r="AI3" s="100">
        <v>48</v>
      </c>
      <c r="AJ3" s="100">
        <v>46</v>
      </c>
      <c r="AK3" s="100">
        <v>51</v>
      </c>
      <c r="AL3" s="100">
        <v>29</v>
      </c>
      <c r="AM3" s="100">
        <v>16</v>
      </c>
      <c r="AN3" s="100">
        <v>17</v>
      </c>
      <c r="AO3" s="100">
        <v>16</v>
      </c>
      <c r="AP3" s="100">
        <v>24</v>
      </c>
      <c r="AQ3" s="100">
        <v>21</v>
      </c>
      <c r="AR3" s="100">
        <v>27</v>
      </c>
      <c r="AS3" s="100">
        <v>19</v>
      </c>
      <c r="AT3" s="100">
        <v>23</v>
      </c>
      <c r="AU3" s="100">
        <v>23</v>
      </c>
      <c r="AV3" s="100">
        <v>20</v>
      </c>
      <c r="AW3" s="100">
        <v>24</v>
      </c>
      <c r="AX3" s="100">
        <v>24</v>
      </c>
      <c r="AY3" s="100">
        <v>21</v>
      </c>
      <c r="AZ3" s="100">
        <v>13</v>
      </c>
      <c r="BA3" s="100">
        <v>12</v>
      </c>
      <c r="BB3" s="100">
        <v>19</v>
      </c>
      <c r="BC3" s="100">
        <v>7</v>
      </c>
      <c r="BD3" s="100">
        <v>12</v>
      </c>
      <c r="BE3" s="100">
        <v>15</v>
      </c>
      <c r="BF3" s="100">
        <v>21</v>
      </c>
      <c r="BG3" s="100">
        <v>8</v>
      </c>
      <c r="BH3" s="100">
        <v>10</v>
      </c>
      <c r="BI3" s="100">
        <v>16</v>
      </c>
      <c r="BJ3" s="100">
        <v>20</v>
      </c>
      <c r="BK3" s="100">
        <v>24</v>
      </c>
      <c r="BL3" s="100">
        <v>19</v>
      </c>
      <c r="BM3" s="100">
        <v>12</v>
      </c>
      <c r="BN3" s="100">
        <v>15</v>
      </c>
      <c r="BO3" s="100">
        <v>11</v>
      </c>
      <c r="BP3" s="100">
        <v>6</v>
      </c>
      <c r="BQ3" s="100">
        <v>15</v>
      </c>
      <c r="BR3" s="100">
        <v>15</v>
      </c>
      <c r="BS3" s="100">
        <v>9</v>
      </c>
      <c r="BT3" s="100">
        <v>10</v>
      </c>
      <c r="BU3" s="100">
        <v>12</v>
      </c>
      <c r="BV3" s="100">
        <v>9</v>
      </c>
      <c r="BW3" s="100">
        <v>12</v>
      </c>
      <c r="BX3" s="100">
        <v>11</v>
      </c>
      <c r="BY3" s="100">
        <v>9</v>
      </c>
      <c r="BZ3" s="100">
        <v>13</v>
      </c>
      <c r="CA3" s="100">
        <v>19</v>
      </c>
      <c r="CB3" s="100">
        <v>18</v>
      </c>
      <c r="CC3" s="100">
        <v>31</v>
      </c>
      <c r="CD3" s="100">
        <v>27</v>
      </c>
      <c r="CE3" s="100">
        <v>27</v>
      </c>
      <c r="CF3" s="100">
        <v>33</v>
      </c>
      <c r="CG3" s="100">
        <v>48</v>
      </c>
      <c r="CH3" s="100">
        <v>17</v>
      </c>
      <c r="CI3" s="100">
        <v>20</v>
      </c>
      <c r="CJ3" s="100">
        <v>21</v>
      </c>
      <c r="CK3" s="100">
        <v>27</v>
      </c>
      <c r="CL3" s="100">
        <v>25</v>
      </c>
      <c r="CM3" s="100">
        <v>24</v>
      </c>
      <c r="CN3" s="100">
        <v>25</v>
      </c>
      <c r="CO3" s="100">
        <v>25</v>
      </c>
      <c r="CP3" s="100">
        <v>25</v>
      </c>
      <c r="CQ3" s="100">
        <v>22</v>
      </c>
      <c r="CR3" s="100">
        <v>22</v>
      </c>
      <c r="CS3" s="100">
        <v>46</v>
      </c>
      <c r="CT3" s="100">
        <v>17</v>
      </c>
      <c r="CU3" s="100">
        <v>26</v>
      </c>
      <c r="CV3" s="100">
        <v>17</v>
      </c>
      <c r="CW3" s="100">
        <v>14</v>
      </c>
      <c r="CX3" s="100">
        <v>16</v>
      </c>
      <c r="CY3" s="100">
        <v>6</v>
      </c>
      <c r="CZ3" s="100">
        <v>7</v>
      </c>
      <c r="DA3" s="100">
        <v>11</v>
      </c>
      <c r="DB3" s="100">
        <v>10</v>
      </c>
      <c r="DC3" s="100">
        <v>13</v>
      </c>
      <c r="DD3" s="100">
        <v>16</v>
      </c>
      <c r="DE3" s="100">
        <v>9</v>
      </c>
      <c r="DF3" s="100">
        <v>4</v>
      </c>
      <c r="DG3" s="100">
        <v>7</v>
      </c>
      <c r="DH3" s="100">
        <v>5</v>
      </c>
      <c r="DI3" s="100">
        <v>16</v>
      </c>
      <c r="DJ3" s="100">
        <v>19</v>
      </c>
      <c r="DK3" s="100">
        <v>16</v>
      </c>
      <c r="DL3" s="100">
        <v>16</v>
      </c>
      <c r="DM3" s="100">
        <v>16</v>
      </c>
      <c r="DN3" s="100">
        <v>8</v>
      </c>
      <c r="DO3" s="100">
        <v>9</v>
      </c>
      <c r="DP3" s="100">
        <v>13</v>
      </c>
      <c r="DQ3" s="100">
        <v>18</v>
      </c>
      <c r="DR3" s="100">
        <v>17</v>
      </c>
      <c r="DS3" s="100">
        <v>23</v>
      </c>
      <c r="DT3" s="100">
        <v>21</v>
      </c>
      <c r="DU3" s="100">
        <v>15</v>
      </c>
      <c r="DV3" s="100">
        <v>21</v>
      </c>
      <c r="DW3" s="100">
        <v>20</v>
      </c>
      <c r="DX3" s="100">
        <v>1</v>
      </c>
    </row>
    <row r="4" spans="1:128">
      <c r="A4" s="100" t="s">
        <v>126</v>
      </c>
      <c r="B4" s="102">
        <v>398</v>
      </c>
      <c r="C4" s="102">
        <v>554</v>
      </c>
      <c r="D4" s="100">
        <v>375</v>
      </c>
      <c r="E4" s="100">
        <v>230</v>
      </c>
      <c r="F4" s="100">
        <v>288</v>
      </c>
      <c r="G4" s="100">
        <v>321</v>
      </c>
      <c r="H4" s="100">
        <v>283</v>
      </c>
      <c r="I4" s="100">
        <v>302</v>
      </c>
      <c r="J4" s="100">
        <v>314</v>
      </c>
      <c r="K4" s="100">
        <v>351</v>
      </c>
      <c r="L4" s="100">
        <v>368</v>
      </c>
      <c r="M4" s="100">
        <v>398</v>
      </c>
      <c r="N4" s="100">
        <v>422</v>
      </c>
      <c r="O4" s="100">
        <v>418</v>
      </c>
      <c r="P4" s="100">
        <v>380</v>
      </c>
      <c r="Q4" s="100">
        <v>244</v>
      </c>
      <c r="R4" s="100">
        <v>280</v>
      </c>
      <c r="S4" s="100">
        <v>409</v>
      </c>
      <c r="T4" s="100">
        <v>515</v>
      </c>
      <c r="U4" s="100">
        <v>621</v>
      </c>
      <c r="V4" s="100">
        <v>463</v>
      </c>
      <c r="W4" s="100">
        <v>534</v>
      </c>
      <c r="X4" s="100">
        <v>580</v>
      </c>
      <c r="Y4" s="100">
        <v>488</v>
      </c>
      <c r="Z4" s="100">
        <v>380</v>
      </c>
      <c r="AA4" s="100">
        <v>479</v>
      </c>
      <c r="AB4" s="100">
        <v>299</v>
      </c>
      <c r="AC4" s="100">
        <v>725</v>
      </c>
      <c r="AD4" s="100">
        <v>538</v>
      </c>
      <c r="AE4" s="100">
        <v>766</v>
      </c>
      <c r="AF4" s="100">
        <v>560</v>
      </c>
      <c r="AG4" s="100">
        <v>692</v>
      </c>
      <c r="AH4" s="100">
        <v>578</v>
      </c>
      <c r="AI4" s="100">
        <v>619</v>
      </c>
      <c r="AJ4" s="100">
        <v>691</v>
      </c>
      <c r="AK4" s="100">
        <v>688</v>
      </c>
      <c r="AL4" s="100">
        <v>667</v>
      </c>
      <c r="AM4" s="100">
        <v>602</v>
      </c>
      <c r="AN4" s="100">
        <v>952</v>
      </c>
      <c r="AO4" s="100">
        <v>913</v>
      </c>
      <c r="AP4" s="100">
        <v>1133</v>
      </c>
      <c r="AQ4" s="100">
        <v>832</v>
      </c>
      <c r="AR4" s="100">
        <v>1021</v>
      </c>
      <c r="AS4" s="100">
        <v>689</v>
      </c>
      <c r="AT4" s="100">
        <v>759</v>
      </c>
      <c r="AU4" s="100">
        <v>762</v>
      </c>
      <c r="AV4" s="100">
        <v>879</v>
      </c>
      <c r="AW4" s="100">
        <v>786</v>
      </c>
      <c r="AX4" s="100">
        <v>773</v>
      </c>
      <c r="AY4" s="100">
        <v>545</v>
      </c>
      <c r="AZ4" s="100">
        <v>801</v>
      </c>
      <c r="BA4" s="100">
        <v>492</v>
      </c>
      <c r="BB4" s="100">
        <v>605</v>
      </c>
      <c r="BC4" s="100">
        <v>585</v>
      </c>
      <c r="BD4" s="100">
        <v>369</v>
      </c>
      <c r="BE4" s="100">
        <v>401</v>
      </c>
      <c r="BF4" s="100">
        <v>514</v>
      </c>
      <c r="BG4" s="100">
        <v>549</v>
      </c>
      <c r="BH4" s="100">
        <v>637</v>
      </c>
      <c r="BI4" s="100">
        <v>685</v>
      </c>
      <c r="BJ4" s="100">
        <v>501</v>
      </c>
      <c r="BK4" s="100">
        <v>423</v>
      </c>
      <c r="BL4" s="100">
        <v>292</v>
      </c>
      <c r="BM4" s="100">
        <v>394</v>
      </c>
      <c r="BN4" s="100">
        <v>469</v>
      </c>
      <c r="BO4" s="100">
        <v>341</v>
      </c>
      <c r="BP4" s="100">
        <v>255</v>
      </c>
      <c r="BQ4" s="100">
        <v>194</v>
      </c>
      <c r="BR4" s="100">
        <v>177</v>
      </c>
      <c r="BS4" s="100">
        <v>228</v>
      </c>
      <c r="BT4" s="100">
        <v>202</v>
      </c>
      <c r="BU4" s="100">
        <v>197</v>
      </c>
      <c r="BV4" s="100">
        <v>232</v>
      </c>
      <c r="BW4" s="100">
        <v>192</v>
      </c>
      <c r="BX4" s="100">
        <v>245</v>
      </c>
      <c r="BY4" s="100">
        <v>272</v>
      </c>
      <c r="BZ4" s="100">
        <v>195</v>
      </c>
      <c r="CA4" s="100">
        <v>206</v>
      </c>
      <c r="CB4" s="100">
        <v>271</v>
      </c>
      <c r="CC4" s="100">
        <v>318</v>
      </c>
      <c r="CD4" s="100">
        <v>323</v>
      </c>
      <c r="CE4" s="100">
        <v>323</v>
      </c>
      <c r="CF4" s="100">
        <v>323</v>
      </c>
      <c r="CG4" s="100">
        <v>323</v>
      </c>
      <c r="CH4" s="100">
        <v>257</v>
      </c>
      <c r="CI4" s="100">
        <v>223</v>
      </c>
      <c r="CJ4" s="100">
        <v>316</v>
      </c>
      <c r="CK4" s="100">
        <v>278</v>
      </c>
      <c r="CL4" s="100">
        <v>331</v>
      </c>
      <c r="CM4" s="100">
        <v>875</v>
      </c>
      <c r="CN4" s="100">
        <v>1081</v>
      </c>
      <c r="CO4" s="100">
        <v>837</v>
      </c>
      <c r="CP4" s="100">
        <v>785</v>
      </c>
      <c r="CQ4" s="100">
        <v>812</v>
      </c>
      <c r="CR4" s="100">
        <v>1104</v>
      </c>
      <c r="CS4" s="100">
        <v>814</v>
      </c>
      <c r="CT4" s="100">
        <v>422</v>
      </c>
      <c r="CU4" s="100">
        <v>736</v>
      </c>
      <c r="CV4" s="100">
        <v>666</v>
      </c>
      <c r="CW4" s="100">
        <v>560</v>
      </c>
      <c r="CX4" s="100">
        <v>829</v>
      </c>
      <c r="CY4" s="100">
        <v>715</v>
      </c>
      <c r="CZ4" s="100">
        <v>1090</v>
      </c>
      <c r="DA4" s="100">
        <v>572</v>
      </c>
      <c r="DB4" s="100">
        <v>785</v>
      </c>
      <c r="DC4" s="100">
        <v>595</v>
      </c>
      <c r="DD4" s="100">
        <v>893</v>
      </c>
      <c r="DE4" s="100">
        <v>726</v>
      </c>
      <c r="DF4" s="100">
        <v>601</v>
      </c>
      <c r="DG4" s="100">
        <v>736</v>
      </c>
      <c r="DH4" s="100">
        <v>920</v>
      </c>
      <c r="DI4" s="100">
        <v>777</v>
      </c>
      <c r="DJ4" s="100">
        <v>794</v>
      </c>
      <c r="DK4" s="100">
        <v>825</v>
      </c>
      <c r="DL4" s="100">
        <v>924</v>
      </c>
      <c r="DM4" s="100">
        <v>824</v>
      </c>
      <c r="DN4" s="100">
        <v>782</v>
      </c>
      <c r="DO4" s="100">
        <v>578</v>
      </c>
      <c r="DP4" s="100">
        <v>776</v>
      </c>
      <c r="DQ4" s="100">
        <v>854</v>
      </c>
      <c r="DR4" s="100">
        <v>847</v>
      </c>
      <c r="DS4" s="100">
        <v>967</v>
      </c>
      <c r="DT4" s="100">
        <v>1035</v>
      </c>
      <c r="DU4" s="100">
        <v>1120</v>
      </c>
      <c r="DV4" s="100">
        <v>865</v>
      </c>
      <c r="DW4" s="100">
        <v>903</v>
      </c>
      <c r="DX4" s="100">
        <v>894</v>
      </c>
    </row>
    <row r="5" spans="1:128">
      <c r="A5" s="100" t="s">
        <v>127</v>
      </c>
      <c r="B5" s="102">
        <v>258</v>
      </c>
      <c r="C5" s="102">
        <v>325</v>
      </c>
      <c r="D5" s="100">
        <v>276</v>
      </c>
      <c r="E5" s="100">
        <v>235</v>
      </c>
      <c r="F5" s="100">
        <v>195</v>
      </c>
      <c r="G5" s="100">
        <v>198</v>
      </c>
      <c r="H5" s="100">
        <v>216</v>
      </c>
      <c r="I5" s="100">
        <v>175</v>
      </c>
      <c r="J5" s="100">
        <v>172</v>
      </c>
      <c r="K5" s="102">
        <v>188</v>
      </c>
      <c r="L5" s="100">
        <v>211</v>
      </c>
      <c r="M5" s="100">
        <v>208</v>
      </c>
      <c r="N5" s="100">
        <v>206</v>
      </c>
      <c r="O5" s="100">
        <v>185</v>
      </c>
      <c r="P5" s="100">
        <v>158</v>
      </c>
      <c r="Q5" s="100">
        <v>166</v>
      </c>
      <c r="R5" s="100">
        <v>183</v>
      </c>
      <c r="S5" s="100">
        <v>184</v>
      </c>
      <c r="T5" s="100">
        <v>185</v>
      </c>
      <c r="U5" s="100">
        <v>211</v>
      </c>
      <c r="V5" s="100">
        <v>207</v>
      </c>
      <c r="W5" s="100">
        <v>213</v>
      </c>
      <c r="X5" s="100">
        <v>227</v>
      </c>
      <c r="Y5" s="100">
        <v>237</v>
      </c>
      <c r="Z5" s="100">
        <v>221</v>
      </c>
      <c r="AA5" s="100">
        <v>206</v>
      </c>
      <c r="AB5" s="100">
        <v>148</v>
      </c>
      <c r="AC5" s="100">
        <v>157</v>
      </c>
      <c r="AD5" s="100">
        <v>136</v>
      </c>
      <c r="AE5" s="100">
        <v>152</v>
      </c>
      <c r="AF5" s="100">
        <v>110</v>
      </c>
      <c r="AG5" s="100">
        <v>65</v>
      </c>
      <c r="AH5" s="100">
        <v>59</v>
      </c>
      <c r="AI5" s="100">
        <v>39</v>
      </c>
      <c r="AJ5" s="100">
        <v>39</v>
      </c>
      <c r="AK5" s="100">
        <v>39</v>
      </c>
      <c r="AL5" s="100">
        <v>31</v>
      </c>
      <c r="AM5" s="100">
        <v>21</v>
      </c>
      <c r="AN5" s="100">
        <v>18</v>
      </c>
      <c r="AO5" s="100">
        <v>14</v>
      </c>
      <c r="AP5" s="100">
        <v>21</v>
      </c>
      <c r="AQ5" s="100">
        <v>22</v>
      </c>
      <c r="AR5" s="100">
        <v>29</v>
      </c>
      <c r="AS5" s="100">
        <v>23</v>
      </c>
      <c r="AT5" s="100">
        <v>35</v>
      </c>
      <c r="AU5" s="100">
        <v>30</v>
      </c>
      <c r="AV5" s="100">
        <v>28</v>
      </c>
      <c r="AW5" s="100">
        <v>18</v>
      </c>
      <c r="AX5" s="100">
        <v>20</v>
      </c>
      <c r="AY5" s="100">
        <v>26</v>
      </c>
      <c r="AZ5" s="100">
        <v>33</v>
      </c>
      <c r="BA5" s="100">
        <v>23</v>
      </c>
      <c r="BB5" s="100">
        <v>27</v>
      </c>
      <c r="BC5" s="100">
        <v>20</v>
      </c>
      <c r="BD5" s="100">
        <v>16</v>
      </c>
      <c r="BE5" s="100">
        <v>18</v>
      </c>
      <c r="BF5" s="100">
        <v>23</v>
      </c>
      <c r="BG5" s="100">
        <v>21</v>
      </c>
      <c r="BH5" s="100">
        <v>23</v>
      </c>
      <c r="BI5" s="100">
        <v>20</v>
      </c>
      <c r="BJ5" s="100">
        <v>13</v>
      </c>
      <c r="BK5" s="100">
        <v>36</v>
      </c>
      <c r="BL5" s="100">
        <v>36</v>
      </c>
      <c r="BM5" s="100">
        <v>38</v>
      </c>
      <c r="BN5" s="100">
        <v>20</v>
      </c>
      <c r="BO5" s="100">
        <v>10</v>
      </c>
      <c r="BP5" s="100">
        <v>14</v>
      </c>
      <c r="BQ5" s="100">
        <v>12</v>
      </c>
      <c r="BR5" s="100">
        <v>16</v>
      </c>
      <c r="BS5" s="100">
        <v>18</v>
      </c>
      <c r="BT5" s="100">
        <v>29</v>
      </c>
      <c r="BU5" s="100">
        <v>36</v>
      </c>
      <c r="BV5" s="100">
        <v>11</v>
      </c>
      <c r="BW5" s="100">
        <v>14</v>
      </c>
      <c r="BX5" s="100">
        <v>18</v>
      </c>
      <c r="BY5" s="100">
        <v>20</v>
      </c>
      <c r="BZ5" s="100">
        <v>24</v>
      </c>
      <c r="CA5" s="100">
        <v>22</v>
      </c>
      <c r="CB5" s="100">
        <v>28</v>
      </c>
      <c r="CC5" s="100">
        <v>30</v>
      </c>
      <c r="CD5" s="100">
        <v>36</v>
      </c>
      <c r="CE5" s="100">
        <v>40</v>
      </c>
      <c r="CF5" s="100">
        <v>36</v>
      </c>
      <c r="CG5" s="100">
        <v>43</v>
      </c>
      <c r="CH5" s="100">
        <v>33</v>
      </c>
      <c r="CI5" s="100">
        <v>30</v>
      </c>
      <c r="CJ5" s="100">
        <v>27</v>
      </c>
      <c r="CK5" s="100">
        <v>30</v>
      </c>
      <c r="CL5" s="100">
        <v>71</v>
      </c>
      <c r="CM5" s="100">
        <v>76</v>
      </c>
      <c r="CN5" s="100">
        <v>71</v>
      </c>
      <c r="CO5" s="100">
        <v>64</v>
      </c>
      <c r="CP5" s="100">
        <v>65</v>
      </c>
      <c r="CQ5" s="100">
        <v>31</v>
      </c>
      <c r="CR5" s="100">
        <v>40</v>
      </c>
      <c r="CS5" s="100">
        <v>47</v>
      </c>
      <c r="CT5" s="100">
        <v>39</v>
      </c>
      <c r="CU5" s="100">
        <v>35</v>
      </c>
      <c r="CV5" s="100">
        <v>31</v>
      </c>
      <c r="CW5" s="100">
        <v>34</v>
      </c>
      <c r="CX5" s="100">
        <v>37</v>
      </c>
      <c r="CY5" s="100">
        <v>26</v>
      </c>
      <c r="CZ5" s="100">
        <v>34</v>
      </c>
      <c r="DA5" s="100">
        <v>27</v>
      </c>
      <c r="DB5" s="100">
        <v>33</v>
      </c>
      <c r="DC5" s="100">
        <v>32</v>
      </c>
      <c r="DD5" s="100">
        <v>33</v>
      </c>
      <c r="DE5" s="100">
        <v>40</v>
      </c>
      <c r="DF5" s="100">
        <v>36</v>
      </c>
      <c r="DG5" s="100">
        <v>20</v>
      </c>
      <c r="DH5" s="100">
        <v>13</v>
      </c>
      <c r="DI5" s="100">
        <v>10</v>
      </c>
      <c r="DJ5" s="100">
        <v>6</v>
      </c>
      <c r="DK5" s="100">
        <v>15</v>
      </c>
      <c r="DL5" s="100">
        <v>19</v>
      </c>
      <c r="DM5" s="100">
        <v>15</v>
      </c>
      <c r="DN5" s="100">
        <v>17</v>
      </c>
      <c r="DO5" s="100">
        <v>23</v>
      </c>
      <c r="DP5" s="100">
        <v>24</v>
      </c>
      <c r="DQ5" s="100">
        <v>23</v>
      </c>
      <c r="DR5" s="100">
        <v>17</v>
      </c>
      <c r="DS5" s="100">
        <v>15</v>
      </c>
      <c r="DT5" s="100">
        <v>17</v>
      </c>
      <c r="DU5" s="100">
        <v>13</v>
      </c>
      <c r="DV5" s="100">
        <v>0</v>
      </c>
      <c r="DW5" s="100">
        <v>26</v>
      </c>
      <c r="DX5" s="100">
        <v>22</v>
      </c>
    </row>
  </sheetData>
  <pageMargins left="0.75" right="0.75" top="1" bottom="1" header="0.5" footer="0.5"/>
  <pageSetup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Y29"/>
  <sheetViews>
    <sheetView topLeftCell="B1" workbookViewId="0">
      <selection activeCell="DV27" sqref="DV27"/>
    </sheetView>
  </sheetViews>
  <sheetFormatPr defaultRowHeight="13.2"/>
  <cols>
    <col min="2" max="2" width="16.5546875" customWidth="1"/>
    <col min="3" max="6" width="9.109375" hidden="1" customWidth="1"/>
    <col min="7" max="11" width="0" hidden="1" customWidth="1"/>
    <col min="12" max="12" width="11" hidden="1" customWidth="1"/>
    <col min="13" max="13" width="0" hidden="1" customWidth="1"/>
    <col min="14" max="14" width="10.33203125" hidden="1" customWidth="1"/>
    <col min="15" max="105" width="0" hidden="1" customWidth="1"/>
    <col min="106" max="106" width="7.88671875" hidden="1" customWidth="1"/>
    <col min="107" max="108" width="7.109375" hidden="1" customWidth="1"/>
    <col min="109" max="109" width="0" hidden="1" customWidth="1"/>
    <col min="110" max="110" width="8.109375" hidden="1" customWidth="1"/>
    <col min="111" max="111" width="7.44140625" hidden="1" customWidth="1"/>
    <col min="112" max="112" width="7.33203125" hidden="1" customWidth="1"/>
    <col min="113" max="113" width="0" hidden="1" customWidth="1"/>
    <col min="114" max="114" width="7.5546875" hidden="1" customWidth="1"/>
    <col min="115" max="115" width="8.33203125" hidden="1" customWidth="1"/>
    <col min="116" max="116" width="7.44140625" hidden="1" customWidth="1"/>
    <col min="117" max="117" width="8" customWidth="1"/>
  </cols>
  <sheetData>
    <row r="1" spans="1:129" s="103" customFormat="1" ht="26.25" customHeight="1">
      <c r="A1" s="103" t="s">
        <v>64</v>
      </c>
      <c r="B1" s="103" t="s">
        <v>65</v>
      </c>
      <c r="C1" s="103" t="s">
        <v>110</v>
      </c>
      <c r="D1" s="103" t="s">
        <v>111</v>
      </c>
      <c r="E1" s="103" t="s">
        <v>112</v>
      </c>
      <c r="F1" s="103" t="s">
        <v>113</v>
      </c>
      <c r="G1" s="103" t="s">
        <v>114</v>
      </c>
      <c r="H1" s="103" t="s">
        <v>115</v>
      </c>
      <c r="I1" s="103" t="s">
        <v>116</v>
      </c>
      <c r="J1" s="103" t="s">
        <v>117</v>
      </c>
      <c r="K1" s="103" t="s">
        <v>118</v>
      </c>
      <c r="L1" s="103" t="s">
        <v>119</v>
      </c>
      <c r="M1" s="103" t="s">
        <v>120</v>
      </c>
      <c r="N1" s="103" t="s">
        <v>121</v>
      </c>
      <c r="O1" s="103" t="s">
        <v>110</v>
      </c>
      <c r="P1" s="103" t="s">
        <v>111</v>
      </c>
      <c r="Q1" s="103" t="s">
        <v>112</v>
      </c>
      <c r="R1" s="103" t="s">
        <v>113</v>
      </c>
      <c r="S1" s="103" t="s">
        <v>114</v>
      </c>
      <c r="T1" s="103" t="s">
        <v>115</v>
      </c>
      <c r="U1" s="103" t="s">
        <v>116</v>
      </c>
      <c r="V1" s="103" t="s">
        <v>117</v>
      </c>
      <c r="W1" s="103" t="s">
        <v>118</v>
      </c>
      <c r="X1" s="103" t="s">
        <v>119</v>
      </c>
      <c r="Y1" s="103" t="s">
        <v>120</v>
      </c>
      <c r="Z1" s="103" t="s">
        <v>121</v>
      </c>
      <c r="AA1" s="103" t="s">
        <v>110</v>
      </c>
      <c r="AB1" s="103" t="s">
        <v>111</v>
      </c>
      <c r="AC1" s="103" t="s">
        <v>112</v>
      </c>
      <c r="AD1" s="103" t="s">
        <v>114</v>
      </c>
      <c r="AE1" s="103" t="s">
        <v>115</v>
      </c>
      <c r="AF1" s="103" t="s">
        <v>116</v>
      </c>
      <c r="AG1" s="103" t="s">
        <v>117</v>
      </c>
      <c r="AH1" s="103" t="s">
        <v>118</v>
      </c>
      <c r="AI1" s="103" t="s">
        <v>119</v>
      </c>
      <c r="AJ1" s="103" t="s">
        <v>120</v>
      </c>
      <c r="AK1" s="103" t="s">
        <v>121</v>
      </c>
      <c r="AL1" s="103" t="s">
        <v>110</v>
      </c>
      <c r="AM1" s="103" t="s">
        <v>111</v>
      </c>
      <c r="AN1" s="103" t="s">
        <v>112</v>
      </c>
      <c r="AO1" s="103" t="s">
        <v>113</v>
      </c>
      <c r="AP1" s="103" t="s">
        <v>114</v>
      </c>
      <c r="AQ1" s="103" t="s">
        <v>115</v>
      </c>
      <c r="AR1" s="103" t="s">
        <v>116</v>
      </c>
      <c r="AS1" s="103" t="s">
        <v>117</v>
      </c>
      <c r="AT1" s="103" t="s">
        <v>118</v>
      </c>
      <c r="AU1" s="103" t="s">
        <v>119</v>
      </c>
      <c r="AV1" s="103" t="s">
        <v>120</v>
      </c>
      <c r="AW1" s="103" t="s">
        <v>121</v>
      </c>
      <c r="AX1" s="103" t="s">
        <v>110</v>
      </c>
      <c r="AY1" s="103" t="s">
        <v>111</v>
      </c>
      <c r="AZ1" s="103" t="s">
        <v>112</v>
      </c>
      <c r="BA1" s="103" t="s">
        <v>113</v>
      </c>
      <c r="BB1" s="103" t="s">
        <v>114</v>
      </c>
      <c r="BC1" s="103" t="s">
        <v>115</v>
      </c>
      <c r="BD1" s="103" t="s">
        <v>116</v>
      </c>
      <c r="BE1" s="103" t="s">
        <v>117</v>
      </c>
      <c r="BF1" s="103" t="s">
        <v>118</v>
      </c>
      <c r="BG1" s="103" t="s">
        <v>119</v>
      </c>
      <c r="BH1" s="103" t="s">
        <v>120</v>
      </c>
      <c r="BI1" s="103" t="s">
        <v>121</v>
      </c>
      <c r="BJ1" s="103" t="s">
        <v>110</v>
      </c>
      <c r="BK1" s="103" t="s">
        <v>111</v>
      </c>
      <c r="BL1" s="103" t="s">
        <v>112</v>
      </c>
      <c r="BM1" s="103" t="s">
        <v>113</v>
      </c>
      <c r="BN1" s="103" t="s">
        <v>114</v>
      </c>
      <c r="BO1" s="103" t="s">
        <v>115</v>
      </c>
      <c r="BP1" s="103" t="s">
        <v>116</v>
      </c>
      <c r="BQ1" s="103" t="s">
        <v>117</v>
      </c>
      <c r="BR1" s="103" t="s">
        <v>118</v>
      </c>
      <c r="BS1" s="103" t="s">
        <v>119</v>
      </c>
      <c r="BT1" s="103" t="s">
        <v>120</v>
      </c>
      <c r="BU1" s="103" t="s">
        <v>121</v>
      </c>
      <c r="BV1" s="103" t="s">
        <v>110</v>
      </c>
      <c r="BW1" s="103" t="s">
        <v>111</v>
      </c>
      <c r="BX1" s="103" t="s">
        <v>112</v>
      </c>
      <c r="BY1" s="103" t="s">
        <v>113</v>
      </c>
      <c r="BZ1" s="103" t="s">
        <v>114</v>
      </c>
      <c r="CA1" s="103" t="s">
        <v>115</v>
      </c>
      <c r="CB1" s="103" t="s">
        <v>116</v>
      </c>
      <c r="CC1" s="103" t="s">
        <v>117</v>
      </c>
      <c r="CD1" s="103" t="s">
        <v>118</v>
      </c>
      <c r="CE1" s="103" t="s">
        <v>119</v>
      </c>
      <c r="CF1" s="103" t="s">
        <v>120</v>
      </c>
      <c r="CG1" s="103" t="s">
        <v>121</v>
      </c>
      <c r="CH1" s="103" t="s">
        <v>110</v>
      </c>
      <c r="CI1" s="103" t="s">
        <v>111</v>
      </c>
      <c r="CJ1" s="103" t="s">
        <v>112</v>
      </c>
      <c r="CK1" s="103" t="s">
        <v>113</v>
      </c>
      <c r="CL1" s="103" t="s">
        <v>114</v>
      </c>
      <c r="CM1" s="103" t="s">
        <v>115</v>
      </c>
      <c r="CN1" s="103" t="s">
        <v>116</v>
      </c>
      <c r="CO1" s="103" t="s">
        <v>117</v>
      </c>
      <c r="CP1" s="103" t="s">
        <v>118</v>
      </c>
      <c r="CQ1" s="103" t="s">
        <v>119</v>
      </c>
      <c r="CR1" s="103" t="s">
        <v>120</v>
      </c>
      <c r="CS1" s="103" t="s">
        <v>121</v>
      </c>
      <c r="CT1" s="103" t="s">
        <v>110</v>
      </c>
      <c r="CU1" s="103" t="s">
        <v>111</v>
      </c>
      <c r="CV1" s="103" t="s">
        <v>112</v>
      </c>
      <c r="CW1" s="103" t="s">
        <v>128</v>
      </c>
      <c r="CX1" s="103" t="s">
        <v>114</v>
      </c>
      <c r="CY1" s="103" t="s">
        <v>115</v>
      </c>
      <c r="CZ1" s="103" t="s">
        <v>116</v>
      </c>
      <c r="DA1" s="103" t="s">
        <v>117</v>
      </c>
      <c r="DB1" s="103" t="s">
        <v>118</v>
      </c>
      <c r="DC1" s="103" t="s">
        <v>119</v>
      </c>
      <c r="DD1" s="103" t="s">
        <v>120</v>
      </c>
      <c r="DE1" s="103" t="s">
        <v>121</v>
      </c>
      <c r="DF1" s="103" t="s">
        <v>110</v>
      </c>
      <c r="DG1" s="103" t="s">
        <v>111</v>
      </c>
      <c r="DH1" s="103" t="s">
        <v>112</v>
      </c>
      <c r="DI1" s="103" t="s">
        <v>113</v>
      </c>
      <c r="DJ1" s="103" t="s">
        <v>114</v>
      </c>
      <c r="DK1" s="103" t="s">
        <v>115</v>
      </c>
      <c r="DL1" s="103" t="s">
        <v>116</v>
      </c>
      <c r="DM1" s="103" t="s">
        <v>117</v>
      </c>
      <c r="DN1" s="103" t="s">
        <v>118</v>
      </c>
      <c r="DO1" s="103" t="s">
        <v>119</v>
      </c>
      <c r="DP1" s="103" t="s">
        <v>120</v>
      </c>
      <c r="DQ1" s="103" t="s">
        <v>121</v>
      </c>
      <c r="DR1" s="103" t="s">
        <v>110</v>
      </c>
      <c r="DS1" s="103" t="s">
        <v>111</v>
      </c>
      <c r="DT1" s="103" t="s">
        <v>112</v>
      </c>
      <c r="DU1" s="103" t="s">
        <v>113</v>
      </c>
      <c r="DV1" s="103" t="s">
        <v>114</v>
      </c>
      <c r="DW1" s="103" t="s">
        <v>115</v>
      </c>
      <c r="DX1" s="103" t="s">
        <v>116</v>
      </c>
      <c r="DY1" s="103" t="s">
        <v>117</v>
      </c>
    </row>
    <row r="2" spans="1:129" s="111" customFormat="1" ht="12" customHeight="1">
      <c r="A2" s="104">
        <v>1</v>
      </c>
      <c r="B2" s="103" t="s">
        <v>17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>
        <v>17</v>
      </c>
      <c r="Q2" s="105">
        <v>7</v>
      </c>
      <c r="R2" s="105">
        <v>7</v>
      </c>
      <c r="S2" s="105">
        <v>23</v>
      </c>
      <c r="T2" s="105">
        <v>40</v>
      </c>
      <c r="U2" s="105">
        <v>38</v>
      </c>
      <c r="V2" s="105">
        <v>59</v>
      </c>
      <c r="W2" s="105">
        <v>70</v>
      </c>
      <c r="X2" s="105">
        <v>43</v>
      </c>
      <c r="Y2" s="105">
        <v>32</v>
      </c>
      <c r="Z2" s="105">
        <v>13</v>
      </c>
      <c r="AA2" s="105">
        <v>10</v>
      </c>
      <c r="AB2" s="105">
        <v>31</v>
      </c>
      <c r="AC2" s="105">
        <v>8</v>
      </c>
      <c r="AD2" s="100">
        <v>16</v>
      </c>
      <c r="AE2" s="105">
        <v>45</v>
      </c>
      <c r="AF2" s="105">
        <v>34</v>
      </c>
      <c r="AG2" s="105">
        <v>18</v>
      </c>
      <c r="AH2" s="105">
        <v>19</v>
      </c>
      <c r="AI2" s="105">
        <v>11</v>
      </c>
      <c r="AJ2" s="107">
        <v>8</v>
      </c>
      <c r="AK2" s="107">
        <v>8</v>
      </c>
      <c r="AL2" s="108">
        <v>9</v>
      </c>
      <c r="AM2" s="107">
        <v>15</v>
      </c>
      <c r="AN2" s="107">
        <v>8</v>
      </c>
      <c r="AO2" s="108">
        <v>11</v>
      </c>
      <c r="AP2" s="108">
        <v>16</v>
      </c>
      <c r="AQ2" s="108">
        <v>27</v>
      </c>
      <c r="AR2" s="108">
        <v>12</v>
      </c>
      <c r="AS2" s="108">
        <v>12</v>
      </c>
      <c r="AT2" s="108">
        <v>6</v>
      </c>
      <c r="AU2" s="108">
        <v>7</v>
      </c>
      <c r="AV2" s="108">
        <v>28</v>
      </c>
      <c r="AW2" s="108">
        <v>20</v>
      </c>
      <c r="AX2" s="108">
        <v>20</v>
      </c>
      <c r="AY2" s="108">
        <v>23</v>
      </c>
      <c r="AZ2" s="108">
        <v>26</v>
      </c>
      <c r="BA2" s="108">
        <v>24</v>
      </c>
      <c r="BB2" s="108">
        <v>42</v>
      </c>
      <c r="BC2" s="108">
        <v>46</v>
      </c>
      <c r="BD2" s="108">
        <v>6</v>
      </c>
      <c r="BE2" s="108">
        <v>0</v>
      </c>
      <c r="BF2" s="108">
        <v>1</v>
      </c>
      <c r="BG2" s="108">
        <v>1</v>
      </c>
      <c r="BH2" s="108">
        <v>5</v>
      </c>
      <c r="BI2" s="108">
        <v>6</v>
      </c>
      <c r="BJ2" s="108">
        <v>15</v>
      </c>
      <c r="BK2" s="108">
        <v>2</v>
      </c>
      <c r="BL2" s="108">
        <v>3</v>
      </c>
      <c r="BM2" s="107">
        <v>4</v>
      </c>
      <c r="BN2" s="108">
        <v>5</v>
      </c>
      <c r="BO2" s="108">
        <v>4</v>
      </c>
      <c r="BP2" s="108">
        <v>10</v>
      </c>
      <c r="BQ2" s="108">
        <v>11</v>
      </c>
      <c r="BR2" s="108">
        <v>6</v>
      </c>
      <c r="BS2" s="107">
        <v>7</v>
      </c>
      <c r="BT2" s="108">
        <v>5</v>
      </c>
      <c r="BU2" s="108">
        <v>11</v>
      </c>
      <c r="BV2" s="108">
        <v>14</v>
      </c>
      <c r="BW2" s="109">
        <v>5</v>
      </c>
      <c r="BX2" s="108">
        <v>9</v>
      </c>
      <c r="BY2" s="108">
        <v>9</v>
      </c>
      <c r="BZ2" s="109">
        <v>8</v>
      </c>
      <c r="CA2" s="108">
        <v>7</v>
      </c>
      <c r="CB2" s="108">
        <v>2</v>
      </c>
      <c r="CC2" s="108">
        <v>5</v>
      </c>
      <c r="CD2" s="108">
        <v>3</v>
      </c>
      <c r="CE2" s="108">
        <v>6</v>
      </c>
      <c r="CF2" s="108">
        <v>5</v>
      </c>
      <c r="CG2" s="108">
        <v>20</v>
      </c>
      <c r="CH2" s="108">
        <v>18</v>
      </c>
      <c r="CI2" s="108">
        <v>16</v>
      </c>
      <c r="CJ2" s="108">
        <v>24</v>
      </c>
      <c r="CK2" s="108">
        <v>17</v>
      </c>
      <c r="CL2" s="108">
        <v>17</v>
      </c>
      <c r="CM2" s="108">
        <v>4</v>
      </c>
      <c r="CN2" s="108">
        <v>5</v>
      </c>
      <c r="CO2" s="108">
        <v>12</v>
      </c>
      <c r="CP2" s="108">
        <v>15</v>
      </c>
      <c r="CQ2" s="108">
        <v>16</v>
      </c>
      <c r="CR2" s="108">
        <v>16</v>
      </c>
      <c r="CS2" s="108">
        <v>45</v>
      </c>
      <c r="CT2" s="105">
        <v>40</v>
      </c>
      <c r="CU2" s="105">
        <v>65</v>
      </c>
      <c r="CV2" s="108">
        <v>72</v>
      </c>
      <c r="CW2" s="108">
        <v>81</v>
      </c>
      <c r="CX2" s="108">
        <v>77</v>
      </c>
      <c r="CY2" s="108">
        <v>7</v>
      </c>
      <c r="CZ2" s="109">
        <v>1</v>
      </c>
      <c r="DA2" s="109">
        <v>1</v>
      </c>
      <c r="DB2" s="108">
        <v>3</v>
      </c>
      <c r="DC2" s="108">
        <v>1</v>
      </c>
      <c r="DD2" s="108">
        <v>0</v>
      </c>
      <c r="DE2" s="108">
        <v>2</v>
      </c>
      <c r="DF2" s="108">
        <v>4</v>
      </c>
      <c r="DG2" s="108">
        <v>1</v>
      </c>
      <c r="DH2" s="108">
        <v>2</v>
      </c>
      <c r="DI2" s="108">
        <v>0</v>
      </c>
      <c r="DJ2" s="108">
        <v>4</v>
      </c>
      <c r="DK2" s="108">
        <v>3</v>
      </c>
      <c r="DL2" s="108">
        <v>0</v>
      </c>
      <c r="DM2" s="108">
        <v>9</v>
      </c>
      <c r="DN2" s="108">
        <v>2</v>
      </c>
      <c r="DO2" s="108">
        <v>1</v>
      </c>
      <c r="DP2" s="108">
        <v>0</v>
      </c>
      <c r="DQ2" s="108">
        <v>0</v>
      </c>
      <c r="DR2" s="108">
        <v>2</v>
      </c>
      <c r="DS2" s="108">
        <v>1</v>
      </c>
      <c r="DT2" s="108">
        <v>0</v>
      </c>
      <c r="DU2" s="108">
        <v>1</v>
      </c>
      <c r="DV2" s="108">
        <v>8</v>
      </c>
      <c r="DW2" s="110">
        <v>11</v>
      </c>
      <c r="DX2" s="110">
        <v>0</v>
      </c>
      <c r="DY2" s="110">
        <v>4</v>
      </c>
    </row>
    <row r="3" spans="1:129" ht="12" customHeight="1">
      <c r="A3" s="90">
        <v>2</v>
      </c>
      <c r="B3" s="45" t="s">
        <v>13</v>
      </c>
      <c r="C3" s="102">
        <v>148</v>
      </c>
      <c r="D3" s="102">
        <v>106</v>
      </c>
      <c r="E3" s="102">
        <v>88</v>
      </c>
      <c r="F3" s="102">
        <v>105</v>
      </c>
      <c r="G3" s="102">
        <v>67</v>
      </c>
      <c r="H3" s="102">
        <v>58</v>
      </c>
      <c r="I3" s="102">
        <v>68</v>
      </c>
      <c r="J3" s="102">
        <v>91</v>
      </c>
      <c r="K3" s="102">
        <v>97</v>
      </c>
      <c r="L3" s="102">
        <v>51</v>
      </c>
      <c r="M3" s="102">
        <v>50</v>
      </c>
      <c r="N3" s="102">
        <v>61</v>
      </c>
      <c r="O3" s="102">
        <v>61</v>
      </c>
      <c r="P3" s="102">
        <v>18</v>
      </c>
      <c r="Q3" s="102">
        <v>4</v>
      </c>
      <c r="R3" s="102">
        <v>4</v>
      </c>
      <c r="S3" s="112">
        <v>16</v>
      </c>
      <c r="T3" s="105">
        <v>15</v>
      </c>
      <c r="U3" s="100">
        <v>8</v>
      </c>
      <c r="V3" s="100">
        <v>6</v>
      </c>
      <c r="W3" s="100">
        <v>3</v>
      </c>
      <c r="X3" s="100">
        <v>2</v>
      </c>
      <c r="Y3" s="100">
        <v>2</v>
      </c>
      <c r="Z3" s="100">
        <v>0</v>
      </c>
      <c r="AA3" s="100">
        <v>0</v>
      </c>
      <c r="AB3" s="100">
        <v>1</v>
      </c>
      <c r="AC3" s="100">
        <v>0</v>
      </c>
      <c r="AD3" s="100">
        <v>5</v>
      </c>
      <c r="AE3" s="100">
        <v>2</v>
      </c>
      <c r="AF3" s="100">
        <v>3</v>
      </c>
      <c r="AG3" s="100">
        <v>5</v>
      </c>
      <c r="AH3" s="100">
        <v>16</v>
      </c>
      <c r="AI3" s="100">
        <v>7</v>
      </c>
      <c r="AJ3" s="107">
        <v>6</v>
      </c>
      <c r="AK3" s="107">
        <v>8</v>
      </c>
      <c r="AL3" s="108">
        <v>1</v>
      </c>
      <c r="AM3" s="107">
        <v>0</v>
      </c>
      <c r="AN3" s="107">
        <v>6</v>
      </c>
      <c r="AO3" s="108">
        <v>8</v>
      </c>
      <c r="AP3" s="108">
        <v>8</v>
      </c>
      <c r="AQ3" s="108">
        <v>12</v>
      </c>
      <c r="AR3" s="108">
        <v>7</v>
      </c>
      <c r="AS3" s="108">
        <v>7</v>
      </c>
      <c r="AT3" s="108">
        <v>8</v>
      </c>
      <c r="AU3" s="108">
        <v>3</v>
      </c>
      <c r="AV3" s="108">
        <v>2</v>
      </c>
      <c r="AW3" s="108">
        <v>4</v>
      </c>
      <c r="AX3" s="108">
        <v>5</v>
      </c>
      <c r="AY3" s="108">
        <v>4</v>
      </c>
      <c r="AZ3" s="108">
        <v>2</v>
      </c>
      <c r="BA3" s="108">
        <v>6</v>
      </c>
      <c r="BB3" s="108">
        <v>3</v>
      </c>
      <c r="BC3" s="108">
        <v>3</v>
      </c>
      <c r="BD3" s="108">
        <v>2</v>
      </c>
      <c r="BE3" s="108">
        <v>16</v>
      </c>
      <c r="BF3" s="108">
        <v>13</v>
      </c>
      <c r="BG3" s="108">
        <v>8</v>
      </c>
      <c r="BH3" s="108">
        <v>16</v>
      </c>
      <c r="BI3" s="108">
        <v>11</v>
      </c>
      <c r="BJ3" s="108">
        <v>9</v>
      </c>
      <c r="BK3" s="108">
        <v>10</v>
      </c>
      <c r="BL3" s="108">
        <v>2</v>
      </c>
      <c r="BM3" s="107">
        <v>9</v>
      </c>
      <c r="BN3" s="108">
        <v>26</v>
      </c>
      <c r="BO3" s="108">
        <v>16</v>
      </c>
      <c r="BP3" s="108">
        <v>3</v>
      </c>
      <c r="BQ3" s="108">
        <v>0</v>
      </c>
      <c r="BR3" s="108">
        <v>2</v>
      </c>
      <c r="BS3" s="107">
        <v>0</v>
      </c>
      <c r="BT3" s="108">
        <v>0</v>
      </c>
      <c r="BU3" s="108">
        <v>1</v>
      </c>
      <c r="BV3" s="108">
        <v>2</v>
      </c>
      <c r="BW3" s="109">
        <v>0</v>
      </c>
      <c r="BX3" s="108">
        <v>0</v>
      </c>
      <c r="BY3" s="108">
        <v>1</v>
      </c>
      <c r="BZ3" s="109">
        <v>1</v>
      </c>
      <c r="CA3" s="108">
        <v>0</v>
      </c>
      <c r="CB3" s="108">
        <v>0</v>
      </c>
      <c r="CC3" s="108">
        <v>0</v>
      </c>
      <c r="CD3" s="108">
        <v>0</v>
      </c>
      <c r="CE3" s="108">
        <v>3</v>
      </c>
      <c r="CF3" s="108">
        <v>3</v>
      </c>
      <c r="CG3" s="108">
        <v>2</v>
      </c>
      <c r="CH3" s="108">
        <v>1</v>
      </c>
      <c r="CI3" s="108">
        <v>0</v>
      </c>
      <c r="CJ3" s="108">
        <v>4</v>
      </c>
      <c r="CK3" s="108">
        <v>17</v>
      </c>
      <c r="CL3" s="108">
        <v>26</v>
      </c>
      <c r="CM3" s="108">
        <v>8</v>
      </c>
      <c r="CN3" s="108">
        <v>5</v>
      </c>
      <c r="CO3" s="108">
        <v>12</v>
      </c>
      <c r="CP3" s="108">
        <v>5</v>
      </c>
      <c r="CQ3" s="108">
        <v>4</v>
      </c>
      <c r="CR3" s="108">
        <v>0</v>
      </c>
      <c r="CS3" s="108">
        <v>1</v>
      </c>
      <c r="CT3" s="100">
        <v>1</v>
      </c>
      <c r="CU3" s="100">
        <v>1</v>
      </c>
      <c r="CV3" s="108">
        <v>1</v>
      </c>
      <c r="CW3" s="108">
        <v>2</v>
      </c>
      <c r="CX3" s="108">
        <v>0</v>
      </c>
      <c r="CY3" s="108">
        <v>1</v>
      </c>
      <c r="CZ3" s="109">
        <v>2</v>
      </c>
      <c r="DA3" s="109">
        <v>0</v>
      </c>
      <c r="DB3" s="108">
        <v>0</v>
      </c>
      <c r="DC3" s="108">
        <v>2</v>
      </c>
      <c r="DD3" s="108">
        <v>4</v>
      </c>
      <c r="DE3" s="108">
        <v>27</v>
      </c>
      <c r="DF3" s="108">
        <v>48</v>
      </c>
      <c r="DG3" s="108">
        <v>0</v>
      </c>
      <c r="DH3" s="108">
        <v>0</v>
      </c>
      <c r="DI3" s="108">
        <v>14</v>
      </c>
      <c r="DJ3" s="108">
        <v>0</v>
      </c>
      <c r="DK3" s="108">
        <v>6</v>
      </c>
      <c r="DL3" s="108">
        <v>10</v>
      </c>
      <c r="DM3" s="108">
        <v>11</v>
      </c>
      <c r="DN3" s="108">
        <v>32</v>
      </c>
      <c r="DO3" s="108">
        <v>23</v>
      </c>
      <c r="DP3" s="108">
        <v>2</v>
      </c>
      <c r="DQ3" s="108">
        <v>10</v>
      </c>
      <c r="DR3" s="108">
        <v>0</v>
      </c>
      <c r="DS3" s="108">
        <v>2</v>
      </c>
      <c r="DT3" s="108">
        <v>5</v>
      </c>
      <c r="DU3" s="108">
        <v>22</v>
      </c>
      <c r="DV3" s="108">
        <v>2</v>
      </c>
      <c r="DW3" s="110">
        <v>3</v>
      </c>
      <c r="DX3" s="110">
        <v>7</v>
      </c>
      <c r="DY3" s="110">
        <v>2</v>
      </c>
    </row>
    <row r="4" spans="1:129" ht="15.6">
      <c r="A4" s="90">
        <v>3</v>
      </c>
      <c r="B4" s="45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>
        <v>20</v>
      </c>
      <c r="O4" s="100">
        <v>21</v>
      </c>
      <c r="P4" s="102">
        <v>18</v>
      </c>
      <c r="Q4" s="102">
        <v>8</v>
      </c>
      <c r="R4" s="102">
        <v>8</v>
      </c>
      <c r="S4" s="112">
        <v>20</v>
      </c>
      <c r="T4" s="105">
        <v>27</v>
      </c>
      <c r="U4" s="100">
        <v>10</v>
      </c>
      <c r="V4" s="100">
        <v>5</v>
      </c>
      <c r="W4" s="100">
        <v>5</v>
      </c>
      <c r="X4" s="100">
        <v>6</v>
      </c>
      <c r="Y4" s="100">
        <v>7</v>
      </c>
      <c r="Z4" s="100">
        <v>15</v>
      </c>
      <c r="AA4" s="100">
        <v>12</v>
      </c>
      <c r="AB4" s="100">
        <v>4</v>
      </c>
      <c r="AC4" s="100">
        <v>4</v>
      </c>
      <c r="AD4" s="100">
        <v>14</v>
      </c>
      <c r="AE4" s="100">
        <v>25</v>
      </c>
      <c r="AF4" s="100">
        <v>56</v>
      </c>
      <c r="AG4" s="100">
        <v>19</v>
      </c>
      <c r="AH4" s="100">
        <v>21</v>
      </c>
      <c r="AI4" s="100">
        <v>101</v>
      </c>
      <c r="AJ4" s="107">
        <v>119</v>
      </c>
      <c r="AK4" s="107">
        <v>37</v>
      </c>
      <c r="AL4" s="108">
        <v>23</v>
      </c>
      <c r="AM4" s="107">
        <v>43</v>
      </c>
      <c r="AN4" s="107">
        <v>44</v>
      </c>
      <c r="AO4" s="108">
        <v>74</v>
      </c>
      <c r="AP4" s="108">
        <v>24</v>
      </c>
      <c r="AQ4" s="108">
        <v>18</v>
      </c>
      <c r="AR4" s="108">
        <v>59</v>
      </c>
      <c r="AS4" s="108">
        <v>9</v>
      </c>
      <c r="AT4" s="108">
        <v>7</v>
      </c>
      <c r="AU4" s="108">
        <v>8</v>
      </c>
      <c r="AV4" s="108">
        <v>12</v>
      </c>
      <c r="AW4" s="108">
        <v>10</v>
      </c>
      <c r="AX4" s="108">
        <v>6</v>
      </c>
      <c r="AY4" s="108">
        <v>16</v>
      </c>
      <c r="AZ4" s="108">
        <v>12</v>
      </c>
      <c r="BA4" s="108">
        <v>24</v>
      </c>
      <c r="BB4" s="108">
        <v>17</v>
      </c>
      <c r="BC4" s="108">
        <v>12</v>
      </c>
      <c r="BD4" s="108">
        <v>12</v>
      </c>
      <c r="BE4" s="108">
        <v>10</v>
      </c>
      <c r="BF4" s="108">
        <v>23</v>
      </c>
      <c r="BG4" s="108">
        <v>19</v>
      </c>
      <c r="BH4" s="108">
        <v>20</v>
      </c>
      <c r="BI4" s="108">
        <v>14</v>
      </c>
      <c r="BJ4" s="108">
        <v>21</v>
      </c>
      <c r="BK4" s="108">
        <v>15</v>
      </c>
      <c r="BL4" s="108">
        <v>16</v>
      </c>
      <c r="BM4" s="107">
        <v>11</v>
      </c>
      <c r="BN4" s="108">
        <v>3</v>
      </c>
      <c r="BO4" s="108">
        <v>15</v>
      </c>
      <c r="BP4" s="108">
        <v>16</v>
      </c>
      <c r="BQ4" s="108">
        <v>9</v>
      </c>
      <c r="BR4" s="108">
        <v>11</v>
      </c>
      <c r="BS4" s="107">
        <v>18</v>
      </c>
      <c r="BT4" s="108">
        <v>35</v>
      </c>
      <c r="BU4" s="108">
        <v>44</v>
      </c>
      <c r="BV4" s="108">
        <v>39</v>
      </c>
      <c r="BW4" s="109">
        <v>17</v>
      </c>
      <c r="BX4" s="108">
        <v>19</v>
      </c>
      <c r="BY4" s="108">
        <v>26</v>
      </c>
      <c r="BZ4" s="109">
        <v>64</v>
      </c>
      <c r="CA4" s="108">
        <v>10</v>
      </c>
      <c r="CB4" s="108">
        <v>7</v>
      </c>
      <c r="CC4" s="108">
        <v>11</v>
      </c>
      <c r="CD4" s="108">
        <v>9</v>
      </c>
      <c r="CE4" s="108">
        <v>5</v>
      </c>
      <c r="CF4" s="108">
        <v>5</v>
      </c>
      <c r="CG4" s="108">
        <v>6</v>
      </c>
      <c r="CH4" s="108">
        <v>8</v>
      </c>
      <c r="CI4" s="108">
        <v>9</v>
      </c>
      <c r="CJ4" s="108">
        <v>4</v>
      </c>
      <c r="CK4" s="108">
        <v>3</v>
      </c>
      <c r="CL4" s="108">
        <v>0</v>
      </c>
      <c r="CM4" s="108">
        <v>0</v>
      </c>
      <c r="CN4" s="108">
        <v>9</v>
      </c>
      <c r="CO4" s="108">
        <v>9</v>
      </c>
      <c r="CP4" s="108">
        <v>61</v>
      </c>
      <c r="CQ4" s="108">
        <v>57</v>
      </c>
      <c r="CR4" s="108">
        <v>70</v>
      </c>
      <c r="CS4" s="108">
        <v>50</v>
      </c>
      <c r="CT4" s="100">
        <v>39</v>
      </c>
      <c r="CU4" s="100">
        <v>45</v>
      </c>
      <c r="CV4" s="108">
        <v>20</v>
      </c>
      <c r="CW4" s="108">
        <v>16</v>
      </c>
      <c r="CX4" s="108">
        <v>1</v>
      </c>
      <c r="CY4" s="108">
        <v>12</v>
      </c>
      <c r="CZ4" s="109">
        <v>4</v>
      </c>
      <c r="DA4" s="109">
        <v>15</v>
      </c>
      <c r="DB4" s="108">
        <v>14</v>
      </c>
      <c r="DC4" s="108">
        <v>28</v>
      </c>
      <c r="DD4" s="108">
        <v>26</v>
      </c>
      <c r="DE4" s="108">
        <v>20</v>
      </c>
      <c r="DF4" s="108">
        <v>12</v>
      </c>
      <c r="DG4" s="108">
        <v>21</v>
      </c>
      <c r="DH4" s="108">
        <v>28</v>
      </c>
      <c r="DI4" s="108">
        <v>56</v>
      </c>
      <c r="DJ4" s="108">
        <v>45</v>
      </c>
      <c r="DK4" s="108">
        <v>39</v>
      </c>
      <c r="DL4" s="108">
        <v>28</v>
      </c>
      <c r="DM4" s="108">
        <v>58</v>
      </c>
      <c r="DN4" s="108">
        <v>9</v>
      </c>
      <c r="DO4" s="108">
        <v>25</v>
      </c>
      <c r="DP4" s="108">
        <v>117</v>
      </c>
      <c r="DQ4" s="108">
        <v>70</v>
      </c>
      <c r="DR4" s="108">
        <v>58</v>
      </c>
      <c r="DS4" s="108">
        <v>21</v>
      </c>
      <c r="DT4" s="108">
        <v>13</v>
      </c>
      <c r="DU4" s="108">
        <v>33</v>
      </c>
      <c r="DV4" s="108">
        <v>31</v>
      </c>
      <c r="DW4" s="110">
        <v>36</v>
      </c>
      <c r="DX4" s="110">
        <v>46</v>
      </c>
      <c r="DY4" s="110">
        <v>61</v>
      </c>
    </row>
    <row r="5" spans="1:129" ht="15.6">
      <c r="A5" s="90">
        <v>4</v>
      </c>
      <c r="B5" s="45" t="s">
        <v>9</v>
      </c>
      <c r="C5" s="102">
        <v>114</v>
      </c>
      <c r="D5" s="100">
        <v>57</v>
      </c>
      <c r="E5" s="102">
        <v>27</v>
      </c>
      <c r="F5" s="102">
        <v>16</v>
      </c>
      <c r="G5" s="102">
        <v>25</v>
      </c>
      <c r="H5" s="102">
        <v>34</v>
      </c>
      <c r="I5" s="102">
        <v>36</v>
      </c>
      <c r="J5" s="102">
        <v>48</v>
      </c>
      <c r="K5" s="102">
        <v>54</v>
      </c>
      <c r="L5" s="102">
        <v>75</v>
      </c>
      <c r="M5" s="102">
        <v>68</v>
      </c>
      <c r="N5" s="102">
        <v>27</v>
      </c>
      <c r="O5" s="102">
        <v>47</v>
      </c>
      <c r="P5" s="102">
        <v>50</v>
      </c>
      <c r="Q5" s="102">
        <v>25</v>
      </c>
      <c r="R5" s="102">
        <v>16</v>
      </c>
      <c r="S5" s="112">
        <v>14</v>
      </c>
      <c r="T5" s="105">
        <v>36</v>
      </c>
      <c r="U5" s="100">
        <v>15</v>
      </c>
      <c r="V5" s="100">
        <v>33</v>
      </c>
      <c r="W5" s="100">
        <v>39</v>
      </c>
      <c r="X5" s="100">
        <v>55</v>
      </c>
      <c r="Y5" s="100">
        <v>35</v>
      </c>
      <c r="Z5" s="100">
        <v>39</v>
      </c>
      <c r="AA5" s="100">
        <v>23</v>
      </c>
      <c r="AB5" s="100">
        <v>10</v>
      </c>
      <c r="AC5" s="100">
        <v>5</v>
      </c>
      <c r="AD5" s="100">
        <v>27</v>
      </c>
      <c r="AE5" s="100">
        <v>25</v>
      </c>
      <c r="AF5" s="100">
        <v>34</v>
      </c>
      <c r="AG5" s="100">
        <v>42</v>
      </c>
      <c r="AH5" s="100">
        <v>38</v>
      </c>
      <c r="AI5" s="100">
        <v>36</v>
      </c>
      <c r="AJ5" s="107">
        <v>30</v>
      </c>
      <c r="AK5" s="107">
        <v>61</v>
      </c>
      <c r="AL5" s="108">
        <v>34</v>
      </c>
      <c r="AM5" s="107">
        <v>48</v>
      </c>
      <c r="AN5" s="107">
        <v>36</v>
      </c>
      <c r="AO5" s="108">
        <v>24</v>
      </c>
      <c r="AP5" s="108">
        <v>30</v>
      </c>
      <c r="AQ5" s="108">
        <v>17</v>
      </c>
      <c r="AR5" s="108">
        <v>20</v>
      </c>
      <c r="AS5" s="108">
        <v>37</v>
      </c>
      <c r="AT5" s="108">
        <v>20</v>
      </c>
      <c r="AU5" s="108">
        <v>23</v>
      </c>
      <c r="AV5" s="108">
        <v>19</v>
      </c>
      <c r="AW5" s="108">
        <v>20</v>
      </c>
      <c r="AX5" s="108">
        <v>44</v>
      </c>
      <c r="AY5" s="108">
        <v>61</v>
      </c>
      <c r="AZ5" s="108">
        <v>49</v>
      </c>
      <c r="BA5" s="108">
        <v>33</v>
      </c>
      <c r="BB5" s="108">
        <v>35</v>
      </c>
      <c r="BC5" s="108">
        <v>19</v>
      </c>
      <c r="BD5" s="108">
        <v>12</v>
      </c>
      <c r="BE5" s="108">
        <v>16</v>
      </c>
      <c r="BF5" s="108">
        <v>9</v>
      </c>
      <c r="BG5" s="108">
        <v>7</v>
      </c>
      <c r="BH5" s="108">
        <v>11</v>
      </c>
      <c r="BI5" s="108">
        <v>16</v>
      </c>
      <c r="BJ5" s="108">
        <v>23</v>
      </c>
      <c r="BK5" s="108">
        <v>7</v>
      </c>
      <c r="BL5" s="108">
        <v>27</v>
      </c>
      <c r="BM5" s="107">
        <v>8</v>
      </c>
      <c r="BN5" s="108">
        <v>16</v>
      </c>
      <c r="BO5" s="108">
        <v>20</v>
      </c>
      <c r="BP5" s="108">
        <v>16</v>
      </c>
      <c r="BQ5" s="108">
        <v>13</v>
      </c>
      <c r="BR5" s="108">
        <v>20</v>
      </c>
      <c r="BS5" s="107">
        <v>36</v>
      </c>
      <c r="BT5" s="108">
        <v>26</v>
      </c>
      <c r="BU5" s="108">
        <v>37</v>
      </c>
      <c r="BV5" s="108">
        <v>23</v>
      </c>
      <c r="BW5" s="109">
        <v>15</v>
      </c>
      <c r="BX5" s="108">
        <v>17</v>
      </c>
      <c r="BY5" s="108">
        <v>18</v>
      </c>
      <c r="BZ5" s="109">
        <v>16</v>
      </c>
      <c r="CA5" s="108">
        <v>6</v>
      </c>
      <c r="CB5" s="108">
        <v>7</v>
      </c>
      <c r="CC5" s="108">
        <v>10</v>
      </c>
      <c r="CD5" s="108">
        <v>16</v>
      </c>
      <c r="CE5" s="108">
        <v>11</v>
      </c>
      <c r="CF5" s="108">
        <v>24</v>
      </c>
      <c r="CG5" s="108">
        <v>0</v>
      </c>
      <c r="CH5" s="108">
        <v>2</v>
      </c>
      <c r="CI5" s="108">
        <v>33</v>
      </c>
      <c r="CJ5" s="108">
        <v>26</v>
      </c>
      <c r="CK5" s="108">
        <v>20</v>
      </c>
      <c r="CL5" s="108">
        <v>11</v>
      </c>
      <c r="CM5" s="108">
        <v>20</v>
      </c>
      <c r="CN5" s="108">
        <v>23</v>
      </c>
      <c r="CO5" s="108">
        <v>26</v>
      </c>
      <c r="CP5" s="108">
        <v>14</v>
      </c>
      <c r="CQ5" s="108">
        <v>10</v>
      </c>
      <c r="CR5" s="108">
        <v>28</v>
      </c>
      <c r="CS5" s="108">
        <v>53</v>
      </c>
      <c r="CT5" s="100">
        <v>58</v>
      </c>
      <c r="CU5" s="100">
        <v>1</v>
      </c>
      <c r="CV5" s="108">
        <v>3</v>
      </c>
      <c r="CW5" s="108">
        <v>0</v>
      </c>
      <c r="CX5" s="108">
        <v>3</v>
      </c>
      <c r="CY5" s="108">
        <v>7</v>
      </c>
      <c r="CZ5" s="109">
        <v>14</v>
      </c>
      <c r="DA5" s="109">
        <v>17</v>
      </c>
      <c r="DB5" s="108">
        <v>16</v>
      </c>
      <c r="DC5" s="108">
        <v>6</v>
      </c>
      <c r="DD5" s="108">
        <v>1</v>
      </c>
      <c r="DE5" s="108">
        <v>14</v>
      </c>
      <c r="DF5" s="108">
        <v>35</v>
      </c>
      <c r="DG5" s="108">
        <v>40</v>
      </c>
      <c r="DH5" s="108">
        <v>22</v>
      </c>
      <c r="DI5" s="108">
        <v>24</v>
      </c>
      <c r="DJ5" s="108">
        <v>8</v>
      </c>
      <c r="DK5" s="108">
        <v>1</v>
      </c>
      <c r="DL5" s="108">
        <v>12</v>
      </c>
      <c r="DM5" s="108">
        <v>14</v>
      </c>
      <c r="DN5" s="108">
        <v>0</v>
      </c>
      <c r="DO5" s="108">
        <v>8</v>
      </c>
      <c r="DP5" s="108">
        <v>10</v>
      </c>
      <c r="DQ5" s="108">
        <v>22</v>
      </c>
      <c r="DR5" s="108">
        <v>22</v>
      </c>
      <c r="DS5" s="108">
        <v>25</v>
      </c>
      <c r="DT5" s="108">
        <v>48</v>
      </c>
      <c r="DU5" s="108">
        <v>71</v>
      </c>
      <c r="DV5" s="108">
        <v>69</v>
      </c>
      <c r="DW5" s="110">
        <v>31</v>
      </c>
      <c r="DX5" s="110">
        <v>71</v>
      </c>
      <c r="DY5" s="110">
        <v>27</v>
      </c>
    </row>
    <row r="6" spans="1:129" ht="15.6">
      <c r="A6" s="90">
        <v>5</v>
      </c>
      <c r="B6" s="45" t="s">
        <v>3</v>
      </c>
      <c r="C6" s="102">
        <v>25</v>
      </c>
      <c r="D6" s="100">
        <v>2</v>
      </c>
      <c r="E6" s="102">
        <v>2</v>
      </c>
      <c r="F6" s="102">
        <v>2</v>
      </c>
      <c r="G6" s="102">
        <v>3</v>
      </c>
      <c r="H6" s="102">
        <v>0</v>
      </c>
      <c r="I6" s="102">
        <v>1</v>
      </c>
      <c r="J6" s="102">
        <v>2</v>
      </c>
      <c r="K6" s="102">
        <v>10</v>
      </c>
      <c r="L6" s="102">
        <v>9</v>
      </c>
      <c r="M6" s="102">
        <v>2</v>
      </c>
      <c r="N6" s="102">
        <v>2</v>
      </c>
      <c r="O6" s="102">
        <v>6</v>
      </c>
      <c r="P6" s="102">
        <v>7</v>
      </c>
      <c r="Q6" s="102">
        <v>11</v>
      </c>
      <c r="R6" s="102">
        <v>7</v>
      </c>
      <c r="S6" s="112">
        <v>3</v>
      </c>
      <c r="T6" s="105">
        <v>2</v>
      </c>
      <c r="U6" s="100">
        <v>9</v>
      </c>
      <c r="V6" s="100">
        <v>1</v>
      </c>
      <c r="W6" s="100">
        <v>4</v>
      </c>
      <c r="X6" s="100">
        <v>13</v>
      </c>
      <c r="Y6" s="100">
        <v>6</v>
      </c>
      <c r="Z6" s="100">
        <v>14</v>
      </c>
      <c r="AA6" s="100">
        <v>46</v>
      </c>
      <c r="AB6" s="100">
        <v>37</v>
      </c>
      <c r="AC6" s="100">
        <v>7</v>
      </c>
      <c r="AD6" s="100">
        <v>4</v>
      </c>
      <c r="AE6" s="100">
        <v>3</v>
      </c>
      <c r="AF6" s="100">
        <v>5</v>
      </c>
      <c r="AG6" s="100">
        <v>6</v>
      </c>
      <c r="AH6" s="100">
        <v>11</v>
      </c>
      <c r="AI6" s="100">
        <v>3</v>
      </c>
      <c r="AJ6" s="107">
        <v>2</v>
      </c>
      <c r="AK6" s="107">
        <v>10</v>
      </c>
      <c r="AL6" s="108">
        <v>9</v>
      </c>
      <c r="AM6" s="107">
        <v>3</v>
      </c>
      <c r="AN6" s="107">
        <v>2</v>
      </c>
      <c r="AO6" s="108">
        <v>1</v>
      </c>
      <c r="AP6" s="108">
        <v>32</v>
      </c>
      <c r="AQ6" s="108">
        <v>2</v>
      </c>
      <c r="AR6" s="108">
        <v>8</v>
      </c>
      <c r="AS6" s="108">
        <v>5</v>
      </c>
      <c r="AT6" s="108">
        <v>0</v>
      </c>
      <c r="AU6" s="108">
        <v>5</v>
      </c>
      <c r="AV6" s="108">
        <v>1</v>
      </c>
      <c r="AW6" s="108">
        <v>2</v>
      </c>
      <c r="AX6" s="108">
        <v>0</v>
      </c>
      <c r="AY6" s="108">
        <v>1</v>
      </c>
      <c r="AZ6" s="108">
        <v>0</v>
      </c>
      <c r="BA6" s="108">
        <v>0</v>
      </c>
      <c r="BB6" s="108">
        <v>2</v>
      </c>
      <c r="BC6" s="108">
        <v>0</v>
      </c>
      <c r="BD6" s="108">
        <v>0</v>
      </c>
      <c r="BE6" s="108">
        <v>1</v>
      </c>
      <c r="BF6" s="108">
        <v>1</v>
      </c>
      <c r="BG6" s="108">
        <v>14</v>
      </c>
      <c r="BH6" s="108">
        <v>2</v>
      </c>
      <c r="BI6" s="108">
        <v>0</v>
      </c>
      <c r="BJ6" s="108">
        <v>1</v>
      </c>
      <c r="BK6" s="108">
        <v>0</v>
      </c>
      <c r="BL6" s="108">
        <v>3</v>
      </c>
      <c r="BM6" s="107">
        <v>2</v>
      </c>
      <c r="BN6" s="108">
        <v>0</v>
      </c>
      <c r="BO6" s="108">
        <v>0</v>
      </c>
      <c r="BP6" s="108">
        <v>2</v>
      </c>
      <c r="BQ6" s="108">
        <v>6</v>
      </c>
      <c r="BR6" s="108">
        <v>3</v>
      </c>
      <c r="BS6" s="107">
        <v>0</v>
      </c>
      <c r="BT6" s="108">
        <v>0</v>
      </c>
      <c r="BU6" s="108">
        <v>2</v>
      </c>
      <c r="BV6" s="108">
        <v>5</v>
      </c>
      <c r="BW6" s="109">
        <v>1</v>
      </c>
      <c r="BX6" s="108">
        <v>0</v>
      </c>
      <c r="BY6" s="108">
        <v>0</v>
      </c>
      <c r="BZ6" s="109">
        <v>0</v>
      </c>
      <c r="CA6" s="108">
        <v>1</v>
      </c>
      <c r="CB6" s="108">
        <v>2</v>
      </c>
      <c r="CC6" s="108">
        <v>1</v>
      </c>
      <c r="CD6" s="108">
        <v>0</v>
      </c>
      <c r="CE6" s="108">
        <v>2</v>
      </c>
      <c r="CF6" s="108">
        <v>13</v>
      </c>
      <c r="CG6" s="108">
        <v>64</v>
      </c>
      <c r="CH6" s="108">
        <v>75</v>
      </c>
      <c r="CI6" s="108">
        <v>63</v>
      </c>
      <c r="CJ6" s="108">
        <v>63</v>
      </c>
      <c r="CK6" s="108">
        <v>17</v>
      </c>
      <c r="CL6" s="108">
        <v>33</v>
      </c>
      <c r="CM6" s="108">
        <v>11</v>
      </c>
      <c r="CN6" s="108">
        <v>17</v>
      </c>
      <c r="CO6" s="108">
        <v>60</v>
      </c>
      <c r="CP6" s="108">
        <v>42</v>
      </c>
      <c r="CQ6" s="108">
        <v>71</v>
      </c>
      <c r="CR6" s="108">
        <v>105</v>
      </c>
      <c r="CS6" s="108">
        <v>116</v>
      </c>
      <c r="CT6" s="100">
        <v>108</v>
      </c>
      <c r="CU6" s="100">
        <v>38</v>
      </c>
      <c r="CV6" s="108">
        <v>6</v>
      </c>
      <c r="CW6" s="108">
        <v>2</v>
      </c>
      <c r="CX6" s="108">
        <v>1</v>
      </c>
      <c r="CY6" s="108">
        <v>0</v>
      </c>
      <c r="CZ6" s="109">
        <v>0</v>
      </c>
      <c r="DA6" s="109">
        <v>0</v>
      </c>
      <c r="DB6" s="108">
        <v>0</v>
      </c>
      <c r="DC6" s="108">
        <v>0</v>
      </c>
      <c r="DD6" s="108">
        <v>0</v>
      </c>
      <c r="DE6" s="108">
        <v>1</v>
      </c>
      <c r="DF6" s="108">
        <v>1</v>
      </c>
      <c r="DG6" s="108">
        <v>0</v>
      </c>
      <c r="DH6" s="108">
        <v>0</v>
      </c>
      <c r="DI6" s="108">
        <v>1</v>
      </c>
      <c r="DJ6" s="108">
        <v>0</v>
      </c>
      <c r="DK6" s="108">
        <v>2</v>
      </c>
      <c r="DL6" s="108">
        <v>3</v>
      </c>
      <c r="DM6" s="108">
        <v>2</v>
      </c>
      <c r="DN6" s="108">
        <v>13</v>
      </c>
      <c r="DO6" s="108">
        <v>0</v>
      </c>
      <c r="DP6" s="108">
        <v>0</v>
      </c>
      <c r="DQ6" s="108">
        <v>0</v>
      </c>
      <c r="DR6" s="108">
        <v>0</v>
      </c>
      <c r="DS6" s="108">
        <v>2</v>
      </c>
      <c r="DT6" s="108">
        <v>3</v>
      </c>
      <c r="DU6" s="108">
        <v>2</v>
      </c>
      <c r="DV6" s="108">
        <v>2</v>
      </c>
      <c r="DW6" s="110">
        <v>5</v>
      </c>
      <c r="DX6" s="110">
        <v>1</v>
      </c>
      <c r="DY6" s="110">
        <v>1</v>
      </c>
    </row>
    <row r="7" spans="1:129" ht="15.6">
      <c r="A7" s="90">
        <v>10</v>
      </c>
      <c r="B7" s="45" t="s">
        <v>1</v>
      </c>
      <c r="C7" s="102">
        <v>42</v>
      </c>
      <c r="D7" s="100">
        <v>31</v>
      </c>
      <c r="E7" s="102">
        <v>29</v>
      </c>
      <c r="F7" s="102">
        <v>27</v>
      </c>
      <c r="G7" s="102">
        <v>14</v>
      </c>
      <c r="H7" s="102">
        <v>10</v>
      </c>
      <c r="I7" s="102">
        <v>8</v>
      </c>
      <c r="J7" s="102">
        <v>9</v>
      </c>
      <c r="K7" s="102">
        <v>18</v>
      </c>
      <c r="L7" s="102">
        <v>18</v>
      </c>
      <c r="M7" s="102">
        <v>22</v>
      </c>
      <c r="N7" s="102">
        <v>21</v>
      </c>
      <c r="O7" s="102">
        <v>30</v>
      </c>
      <c r="P7" s="102">
        <v>33</v>
      </c>
      <c r="Q7" s="102">
        <v>34</v>
      </c>
      <c r="R7" s="102">
        <v>73</v>
      </c>
      <c r="S7" s="112">
        <v>127</v>
      </c>
      <c r="T7" s="105">
        <v>126</v>
      </c>
      <c r="U7" s="100">
        <v>87</v>
      </c>
      <c r="V7" s="100">
        <v>56</v>
      </c>
      <c r="W7" s="100">
        <v>25</v>
      </c>
      <c r="X7" s="100">
        <v>25</v>
      </c>
      <c r="Y7" s="100">
        <v>20</v>
      </c>
      <c r="Z7" s="100">
        <v>17</v>
      </c>
      <c r="AA7" s="100">
        <v>19</v>
      </c>
      <c r="AB7" s="100">
        <v>28</v>
      </c>
      <c r="AC7" s="100">
        <v>38</v>
      </c>
      <c r="AD7" s="100">
        <v>10</v>
      </c>
      <c r="AE7" s="100">
        <v>21</v>
      </c>
      <c r="AF7" s="100">
        <v>24</v>
      </c>
      <c r="AG7" s="100">
        <v>29</v>
      </c>
      <c r="AH7" s="100">
        <v>36</v>
      </c>
      <c r="AI7" s="100">
        <v>43</v>
      </c>
      <c r="AJ7" s="107">
        <v>41</v>
      </c>
      <c r="AK7" s="107">
        <v>54</v>
      </c>
      <c r="AL7" s="108">
        <v>54</v>
      </c>
      <c r="AM7" s="107">
        <v>42</v>
      </c>
      <c r="AN7" s="107">
        <v>31</v>
      </c>
      <c r="AO7" s="108">
        <v>31</v>
      </c>
      <c r="AP7" s="108">
        <v>31</v>
      </c>
      <c r="AQ7" s="108">
        <v>63</v>
      </c>
      <c r="AR7" s="108">
        <v>71</v>
      </c>
      <c r="AS7" s="108">
        <v>64</v>
      </c>
      <c r="AT7" s="108">
        <v>79</v>
      </c>
      <c r="AU7" s="108">
        <v>79</v>
      </c>
      <c r="AV7" s="108">
        <v>68</v>
      </c>
      <c r="AW7" s="108">
        <v>66</v>
      </c>
      <c r="AX7" s="108">
        <v>65</v>
      </c>
      <c r="AY7" s="108">
        <v>62</v>
      </c>
      <c r="AZ7" s="108">
        <v>78</v>
      </c>
      <c r="BA7" s="108">
        <v>49</v>
      </c>
      <c r="BB7" s="108">
        <v>52</v>
      </c>
      <c r="BC7" s="108">
        <v>49</v>
      </c>
      <c r="BD7" s="108">
        <v>47</v>
      </c>
      <c r="BE7" s="108">
        <v>21</v>
      </c>
      <c r="BF7" s="108">
        <v>13</v>
      </c>
      <c r="BG7" s="108">
        <v>27</v>
      </c>
      <c r="BH7" s="108">
        <v>42</v>
      </c>
      <c r="BI7" s="108">
        <v>41</v>
      </c>
      <c r="BJ7" s="108">
        <v>44</v>
      </c>
      <c r="BK7" s="108">
        <v>30</v>
      </c>
      <c r="BL7" s="108">
        <v>32</v>
      </c>
      <c r="BM7" s="107">
        <v>23</v>
      </c>
      <c r="BN7" s="108">
        <v>32</v>
      </c>
      <c r="BO7" s="108">
        <v>35</v>
      </c>
      <c r="BP7" s="108">
        <v>85</v>
      </c>
      <c r="BQ7" s="108">
        <v>52</v>
      </c>
      <c r="BR7" s="108">
        <v>95</v>
      </c>
      <c r="BS7" s="107">
        <v>78</v>
      </c>
      <c r="BT7" s="108">
        <v>60</v>
      </c>
      <c r="BU7" s="108">
        <v>80</v>
      </c>
      <c r="BV7" s="108">
        <v>56</v>
      </c>
      <c r="BW7" s="109">
        <v>24</v>
      </c>
      <c r="BX7" s="108">
        <v>23</v>
      </c>
      <c r="BY7" s="108">
        <v>27</v>
      </c>
      <c r="BZ7" s="109">
        <v>52</v>
      </c>
      <c r="CA7" s="108">
        <v>67</v>
      </c>
      <c r="CB7" s="108">
        <v>53</v>
      </c>
      <c r="CC7" s="108">
        <v>59</v>
      </c>
      <c r="CD7" s="108">
        <v>91</v>
      </c>
      <c r="CE7" s="108">
        <v>122</v>
      </c>
      <c r="CF7" s="108">
        <v>121</v>
      </c>
      <c r="CG7" s="108">
        <v>48</v>
      </c>
      <c r="CH7" s="108">
        <v>48</v>
      </c>
      <c r="CI7" s="108">
        <v>43</v>
      </c>
      <c r="CJ7" s="108">
        <v>27</v>
      </c>
      <c r="CK7" s="108">
        <v>23</v>
      </c>
      <c r="CL7" s="108">
        <v>23</v>
      </c>
      <c r="CM7" s="108">
        <v>27</v>
      </c>
      <c r="CN7" s="108">
        <v>27</v>
      </c>
      <c r="CO7" s="108">
        <v>29</v>
      </c>
      <c r="CP7" s="108">
        <v>28</v>
      </c>
      <c r="CQ7" s="108">
        <v>41</v>
      </c>
      <c r="CR7" s="108">
        <v>42</v>
      </c>
      <c r="CS7" s="108">
        <v>50</v>
      </c>
      <c r="CT7" s="100">
        <v>52</v>
      </c>
      <c r="CU7" s="100">
        <v>50</v>
      </c>
      <c r="CV7" s="108">
        <v>28</v>
      </c>
      <c r="CW7" s="108">
        <v>36</v>
      </c>
      <c r="CX7" s="108">
        <v>70</v>
      </c>
      <c r="CY7" s="108">
        <v>55</v>
      </c>
      <c r="CZ7" s="109">
        <v>28</v>
      </c>
      <c r="DA7" s="109">
        <v>29</v>
      </c>
      <c r="DB7" s="108">
        <v>27</v>
      </c>
      <c r="DC7" s="108">
        <v>33</v>
      </c>
      <c r="DD7" s="108">
        <v>23</v>
      </c>
      <c r="DE7" s="108">
        <v>35</v>
      </c>
      <c r="DF7" s="108">
        <v>39</v>
      </c>
      <c r="DG7" s="108">
        <v>18</v>
      </c>
      <c r="DH7" s="108">
        <v>12</v>
      </c>
      <c r="DI7" s="108">
        <v>31</v>
      </c>
      <c r="DJ7" s="108">
        <v>7</v>
      </c>
      <c r="DK7" s="108">
        <v>18</v>
      </c>
      <c r="DL7" s="108">
        <v>19</v>
      </c>
      <c r="DM7" s="108">
        <v>32</v>
      </c>
      <c r="DN7" s="108">
        <v>11</v>
      </c>
      <c r="DO7" s="108">
        <v>10</v>
      </c>
      <c r="DP7" s="108">
        <v>11</v>
      </c>
      <c r="DQ7" s="108">
        <v>22</v>
      </c>
      <c r="DR7" s="108">
        <v>28</v>
      </c>
      <c r="DS7" s="108">
        <v>32</v>
      </c>
      <c r="DT7" s="108">
        <v>0</v>
      </c>
      <c r="DU7" s="108">
        <v>1</v>
      </c>
      <c r="DV7" s="108">
        <v>2</v>
      </c>
      <c r="DW7" s="110">
        <v>1</v>
      </c>
      <c r="DX7" s="110">
        <v>0</v>
      </c>
      <c r="DY7" s="110">
        <v>1</v>
      </c>
    </row>
    <row r="8" spans="1:129" ht="15.6">
      <c r="A8" s="90">
        <v>11</v>
      </c>
      <c r="B8" s="45" t="s">
        <v>14</v>
      </c>
      <c r="C8" s="102"/>
      <c r="D8" s="100"/>
      <c r="E8" s="102"/>
      <c r="F8" s="100"/>
      <c r="G8" s="100"/>
      <c r="H8" s="100"/>
      <c r="I8" s="102"/>
      <c r="J8" s="100"/>
      <c r="K8" s="100">
        <v>40</v>
      </c>
      <c r="L8" s="100">
        <v>25</v>
      </c>
      <c r="M8" s="100">
        <v>5</v>
      </c>
      <c r="N8" s="100">
        <v>8</v>
      </c>
      <c r="O8" s="102">
        <v>6</v>
      </c>
      <c r="P8" s="102">
        <v>7</v>
      </c>
      <c r="Q8" s="102">
        <v>2</v>
      </c>
      <c r="R8" s="102">
        <v>46</v>
      </c>
      <c r="S8" s="112">
        <v>8</v>
      </c>
      <c r="T8" s="105">
        <v>7</v>
      </c>
      <c r="U8" s="100">
        <v>4</v>
      </c>
      <c r="V8" s="100">
        <v>3</v>
      </c>
      <c r="W8" s="100">
        <v>4</v>
      </c>
      <c r="X8" s="100">
        <v>14</v>
      </c>
      <c r="Y8" s="100">
        <v>2</v>
      </c>
      <c r="Z8" s="100">
        <v>2</v>
      </c>
      <c r="AA8" s="100">
        <v>15</v>
      </c>
      <c r="AB8" s="100">
        <v>8</v>
      </c>
      <c r="AC8" s="100">
        <v>3</v>
      </c>
      <c r="AD8" s="100">
        <v>3</v>
      </c>
      <c r="AE8" s="100">
        <v>7</v>
      </c>
      <c r="AF8" s="100">
        <v>2</v>
      </c>
      <c r="AG8" s="100">
        <v>2</v>
      </c>
      <c r="AH8" s="100">
        <v>6</v>
      </c>
      <c r="AI8" s="100">
        <v>3</v>
      </c>
      <c r="AJ8" s="107">
        <v>7</v>
      </c>
      <c r="AK8" s="107">
        <v>31</v>
      </c>
      <c r="AL8" s="108">
        <v>24</v>
      </c>
      <c r="AM8" s="107">
        <v>24</v>
      </c>
      <c r="AN8" s="107">
        <v>4</v>
      </c>
      <c r="AO8" s="108">
        <v>6</v>
      </c>
      <c r="AP8" s="108">
        <v>10</v>
      </c>
      <c r="AQ8" s="108">
        <v>4</v>
      </c>
      <c r="AR8" s="108">
        <v>7</v>
      </c>
      <c r="AS8" s="108">
        <v>6</v>
      </c>
      <c r="AT8" s="108">
        <v>2</v>
      </c>
      <c r="AU8" s="108">
        <v>2</v>
      </c>
      <c r="AV8" s="108">
        <v>2</v>
      </c>
      <c r="AW8" s="108">
        <v>1</v>
      </c>
      <c r="AX8" s="108">
        <v>2</v>
      </c>
      <c r="AY8" s="108">
        <v>1</v>
      </c>
      <c r="AZ8" s="108">
        <v>0</v>
      </c>
      <c r="BA8" s="108">
        <v>2</v>
      </c>
      <c r="BB8" s="108">
        <v>9</v>
      </c>
      <c r="BC8" s="108">
        <v>5</v>
      </c>
      <c r="BD8" s="108">
        <v>1</v>
      </c>
      <c r="BE8" s="108">
        <v>2</v>
      </c>
      <c r="BF8" s="108">
        <v>0</v>
      </c>
      <c r="BG8" s="108">
        <v>1</v>
      </c>
      <c r="BH8" s="108">
        <v>2</v>
      </c>
      <c r="BI8" s="108">
        <v>3</v>
      </c>
      <c r="BJ8" s="108">
        <v>5</v>
      </c>
      <c r="BK8" s="108">
        <v>2</v>
      </c>
      <c r="BL8" s="108">
        <v>11</v>
      </c>
      <c r="BM8" s="107">
        <v>3</v>
      </c>
      <c r="BN8" s="108">
        <v>10</v>
      </c>
      <c r="BO8" s="108">
        <v>1</v>
      </c>
      <c r="BP8" s="108">
        <v>3</v>
      </c>
      <c r="BQ8" s="108">
        <v>1</v>
      </c>
      <c r="BR8" s="108">
        <v>4</v>
      </c>
      <c r="BS8" s="107">
        <v>2</v>
      </c>
      <c r="BT8" s="108">
        <v>1</v>
      </c>
      <c r="BU8" s="108">
        <v>5</v>
      </c>
      <c r="BV8" s="108">
        <v>1</v>
      </c>
      <c r="BW8" s="109">
        <v>3</v>
      </c>
      <c r="BX8" s="108">
        <v>4</v>
      </c>
      <c r="BY8" s="108">
        <v>3</v>
      </c>
      <c r="BZ8" s="109">
        <v>33</v>
      </c>
      <c r="CA8" s="108">
        <v>0</v>
      </c>
      <c r="CB8" s="108">
        <v>0</v>
      </c>
      <c r="CC8" s="108">
        <v>1</v>
      </c>
      <c r="CD8" s="108">
        <v>0</v>
      </c>
      <c r="CE8" s="108">
        <v>0</v>
      </c>
      <c r="CF8" s="108">
        <v>0</v>
      </c>
      <c r="CG8" s="108">
        <v>0</v>
      </c>
      <c r="CH8" s="108">
        <v>2</v>
      </c>
      <c r="CI8" s="108">
        <v>4</v>
      </c>
      <c r="CJ8" s="108">
        <v>3</v>
      </c>
      <c r="CK8" s="108">
        <v>0</v>
      </c>
      <c r="CL8" s="108">
        <v>1</v>
      </c>
      <c r="CM8" s="108">
        <v>0</v>
      </c>
      <c r="CN8" s="108">
        <v>2</v>
      </c>
      <c r="CO8" s="108">
        <v>9</v>
      </c>
      <c r="CP8" s="108">
        <v>1</v>
      </c>
      <c r="CQ8" s="108">
        <v>1</v>
      </c>
      <c r="CR8" s="108">
        <v>5</v>
      </c>
      <c r="CS8" s="108">
        <v>4</v>
      </c>
      <c r="CT8" s="100">
        <v>1</v>
      </c>
      <c r="CU8" s="100">
        <v>1</v>
      </c>
      <c r="CV8" s="108">
        <v>3</v>
      </c>
      <c r="CW8" s="108">
        <v>3</v>
      </c>
      <c r="CX8" s="108">
        <v>18</v>
      </c>
      <c r="CY8" s="108">
        <v>48</v>
      </c>
      <c r="CZ8" s="109">
        <v>57</v>
      </c>
      <c r="DA8" s="109">
        <v>23</v>
      </c>
      <c r="DB8" s="108">
        <v>30</v>
      </c>
      <c r="DC8" s="108">
        <v>54</v>
      </c>
      <c r="DD8" s="108">
        <v>17</v>
      </c>
      <c r="DE8" s="108">
        <v>9</v>
      </c>
      <c r="DF8" s="108">
        <v>5</v>
      </c>
      <c r="DG8" s="108">
        <v>3</v>
      </c>
      <c r="DH8" s="108">
        <v>6</v>
      </c>
      <c r="DI8" s="108">
        <v>8</v>
      </c>
      <c r="DJ8" s="108">
        <v>16</v>
      </c>
      <c r="DK8" s="108">
        <v>16</v>
      </c>
      <c r="DL8" s="108">
        <v>19</v>
      </c>
      <c r="DM8" s="108">
        <v>11</v>
      </c>
      <c r="DN8" s="108">
        <v>12</v>
      </c>
      <c r="DO8" s="108">
        <v>12</v>
      </c>
      <c r="DP8" s="108">
        <v>28</v>
      </c>
      <c r="DQ8" s="108">
        <v>39</v>
      </c>
      <c r="DR8" s="108">
        <v>37</v>
      </c>
      <c r="DS8" s="108">
        <v>39</v>
      </c>
      <c r="DT8" s="108">
        <v>26</v>
      </c>
      <c r="DU8" s="108">
        <v>18</v>
      </c>
      <c r="DV8" s="108">
        <v>15</v>
      </c>
      <c r="DW8" s="110">
        <v>17</v>
      </c>
      <c r="DX8" s="110">
        <v>14</v>
      </c>
      <c r="DY8" s="110">
        <v>22</v>
      </c>
    </row>
    <row r="9" spans="1:129" ht="15.6">
      <c r="A9" s="90">
        <v>12</v>
      </c>
      <c r="B9" s="45" t="s">
        <v>6</v>
      </c>
      <c r="C9" s="102">
        <v>34</v>
      </c>
      <c r="D9" s="100">
        <v>12</v>
      </c>
      <c r="E9" s="102">
        <v>4</v>
      </c>
      <c r="F9" s="102">
        <v>1</v>
      </c>
      <c r="G9" s="102">
        <v>2</v>
      </c>
      <c r="H9" s="102">
        <v>1</v>
      </c>
      <c r="I9" s="102">
        <v>1</v>
      </c>
      <c r="J9" s="102">
        <v>1</v>
      </c>
      <c r="K9" s="102">
        <v>4</v>
      </c>
      <c r="L9" s="102">
        <v>15</v>
      </c>
      <c r="M9" s="102">
        <v>7</v>
      </c>
      <c r="N9" s="102">
        <v>15</v>
      </c>
      <c r="O9" s="102">
        <v>19</v>
      </c>
      <c r="P9" s="102">
        <v>34</v>
      </c>
      <c r="Q9" s="102">
        <v>29</v>
      </c>
      <c r="R9" s="102">
        <v>16</v>
      </c>
      <c r="S9" s="112">
        <v>72</v>
      </c>
      <c r="T9" s="105">
        <v>84</v>
      </c>
      <c r="U9" s="100">
        <v>66</v>
      </c>
      <c r="V9" s="100">
        <v>63</v>
      </c>
      <c r="W9" s="100">
        <v>63</v>
      </c>
      <c r="X9" s="100">
        <v>84</v>
      </c>
      <c r="Y9" s="100">
        <v>51</v>
      </c>
      <c r="Z9" s="100">
        <v>20</v>
      </c>
      <c r="AA9" s="100">
        <v>8</v>
      </c>
      <c r="AB9" s="100">
        <v>4</v>
      </c>
      <c r="AC9" s="100">
        <v>10</v>
      </c>
      <c r="AD9" s="100">
        <v>14</v>
      </c>
      <c r="AE9" s="100">
        <v>13</v>
      </c>
      <c r="AF9" s="100">
        <v>10</v>
      </c>
      <c r="AG9" s="100">
        <v>11</v>
      </c>
      <c r="AH9" s="100">
        <v>7</v>
      </c>
      <c r="AI9" s="100">
        <v>23</v>
      </c>
      <c r="AJ9" s="107">
        <v>15</v>
      </c>
      <c r="AK9" s="107">
        <v>9</v>
      </c>
      <c r="AL9" s="108">
        <v>15</v>
      </c>
      <c r="AM9" s="107">
        <v>26</v>
      </c>
      <c r="AN9" s="107">
        <v>6</v>
      </c>
      <c r="AO9" s="108">
        <v>56</v>
      </c>
      <c r="AP9" s="108">
        <v>28</v>
      </c>
      <c r="AQ9" s="108">
        <v>59</v>
      </c>
      <c r="AR9" s="108">
        <v>36</v>
      </c>
      <c r="AS9" s="108">
        <v>28</v>
      </c>
      <c r="AT9" s="108">
        <v>51</v>
      </c>
      <c r="AU9" s="108">
        <v>38</v>
      </c>
      <c r="AV9" s="108">
        <v>75</v>
      </c>
      <c r="AW9" s="108">
        <v>38</v>
      </c>
      <c r="AX9" s="108">
        <v>11</v>
      </c>
      <c r="AY9" s="108">
        <v>4</v>
      </c>
      <c r="AZ9" s="108">
        <v>2</v>
      </c>
      <c r="BA9" s="108">
        <v>6</v>
      </c>
      <c r="BB9" s="108">
        <v>35</v>
      </c>
      <c r="BC9" s="108">
        <v>29</v>
      </c>
      <c r="BD9" s="108">
        <v>13</v>
      </c>
      <c r="BE9" s="108">
        <v>9</v>
      </c>
      <c r="BF9" s="108">
        <v>5</v>
      </c>
      <c r="BG9" s="108">
        <v>10</v>
      </c>
      <c r="BH9" s="108">
        <v>15</v>
      </c>
      <c r="BI9" s="108">
        <v>11</v>
      </c>
      <c r="BJ9" s="108">
        <v>35</v>
      </c>
      <c r="BK9" s="108">
        <v>0</v>
      </c>
      <c r="BL9" s="108">
        <v>6</v>
      </c>
      <c r="BM9" s="107">
        <v>3</v>
      </c>
      <c r="BN9" s="108">
        <v>0</v>
      </c>
      <c r="BO9" s="108">
        <v>0</v>
      </c>
      <c r="BP9" s="108">
        <v>2</v>
      </c>
      <c r="BQ9" s="108">
        <v>24</v>
      </c>
      <c r="BR9" s="108">
        <v>6</v>
      </c>
      <c r="BS9" s="107">
        <v>10</v>
      </c>
      <c r="BT9" s="108">
        <v>0</v>
      </c>
      <c r="BU9" s="108">
        <v>17</v>
      </c>
      <c r="BV9" s="108">
        <v>11</v>
      </c>
      <c r="BW9" s="109">
        <v>4</v>
      </c>
      <c r="BX9" s="108">
        <v>12</v>
      </c>
      <c r="BY9" s="108">
        <v>22</v>
      </c>
      <c r="BZ9" s="109">
        <v>0</v>
      </c>
      <c r="CA9" s="108">
        <v>0</v>
      </c>
      <c r="CB9" s="108">
        <v>5</v>
      </c>
      <c r="CC9" s="108">
        <v>10</v>
      </c>
      <c r="CD9" s="108">
        <v>5</v>
      </c>
      <c r="CE9" s="108">
        <v>13</v>
      </c>
      <c r="CF9" s="108">
        <v>5</v>
      </c>
      <c r="CG9" s="108">
        <v>21</v>
      </c>
      <c r="CH9" s="108">
        <v>36</v>
      </c>
      <c r="CI9" s="108">
        <v>74</v>
      </c>
      <c r="CJ9" s="108">
        <v>68</v>
      </c>
      <c r="CK9" s="108">
        <v>46</v>
      </c>
      <c r="CL9" s="108">
        <v>55</v>
      </c>
      <c r="CM9" s="108">
        <v>68</v>
      </c>
      <c r="CN9" s="108">
        <v>31</v>
      </c>
      <c r="CO9" s="108">
        <v>24</v>
      </c>
      <c r="CP9" s="108">
        <v>51</v>
      </c>
      <c r="CQ9" s="108">
        <v>48</v>
      </c>
      <c r="CR9" s="108">
        <v>61</v>
      </c>
      <c r="CS9" s="108">
        <v>67</v>
      </c>
      <c r="CT9" s="100">
        <v>35</v>
      </c>
      <c r="CU9" s="100">
        <v>29</v>
      </c>
      <c r="CV9" s="108">
        <v>27</v>
      </c>
      <c r="CW9" s="108">
        <v>15</v>
      </c>
      <c r="CX9" s="108">
        <v>12</v>
      </c>
      <c r="CY9" s="108">
        <v>20</v>
      </c>
      <c r="CZ9" s="109">
        <v>8</v>
      </c>
      <c r="DA9" s="109">
        <v>6</v>
      </c>
      <c r="DB9" s="108">
        <v>3</v>
      </c>
      <c r="DC9" s="108">
        <v>3</v>
      </c>
      <c r="DD9" s="108">
        <v>0</v>
      </c>
      <c r="DE9" s="108">
        <v>4</v>
      </c>
      <c r="DF9" s="108">
        <v>7</v>
      </c>
      <c r="DG9" s="108">
        <v>0</v>
      </c>
      <c r="DH9" s="108">
        <v>16</v>
      </c>
      <c r="DI9" s="108">
        <v>9</v>
      </c>
      <c r="DJ9" s="108">
        <v>13</v>
      </c>
      <c r="DK9" s="108">
        <v>9</v>
      </c>
      <c r="DL9" s="108">
        <v>31</v>
      </c>
      <c r="DM9" s="108">
        <v>35</v>
      </c>
      <c r="DN9" s="108">
        <v>12</v>
      </c>
      <c r="DO9" s="108">
        <v>26</v>
      </c>
      <c r="DP9" s="108">
        <v>27</v>
      </c>
      <c r="DQ9" s="108">
        <v>27</v>
      </c>
      <c r="DR9" s="108">
        <v>76</v>
      </c>
      <c r="DS9" s="108">
        <v>40</v>
      </c>
      <c r="DT9" s="108">
        <v>67</v>
      </c>
      <c r="DU9" s="108">
        <v>44</v>
      </c>
      <c r="DV9" s="108">
        <v>34</v>
      </c>
      <c r="DW9" s="110">
        <v>9</v>
      </c>
      <c r="DX9" s="110">
        <v>1</v>
      </c>
      <c r="DY9" s="110">
        <v>24</v>
      </c>
    </row>
    <row r="10" spans="1:129" ht="15.6">
      <c r="A10" s="90">
        <v>13</v>
      </c>
      <c r="B10" s="45" t="s">
        <v>5</v>
      </c>
      <c r="C10" s="102">
        <v>71</v>
      </c>
      <c r="D10" s="100">
        <v>33</v>
      </c>
      <c r="E10" s="102">
        <v>16</v>
      </c>
      <c r="F10" s="102">
        <v>31</v>
      </c>
      <c r="G10" s="102">
        <v>17</v>
      </c>
      <c r="H10" s="102">
        <v>18</v>
      </c>
      <c r="I10" s="102">
        <v>34</v>
      </c>
      <c r="J10" s="102">
        <v>30</v>
      </c>
      <c r="K10" s="102">
        <v>28</v>
      </c>
      <c r="L10" s="102">
        <v>36</v>
      </c>
      <c r="M10" s="102">
        <v>36</v>
      </c>
      <c r="N10" s="102">
        <v>37</v>
      </c>
      <c r="O10" s="102">
        <v>10</v>
      </c>
      <c r="P10" s="102">
        <v>13</v>
      </c>
      <c r="Q10" s="102">
        <v>9</v>
      </c>
      <c r="R10" s="102">
        <v>11</v>
      </c>
      <c r="S10" s="112">
        <v>18</v>
      </c>
      <c r="T10" s="105">
        <v>29</v>
      </c>
      <c r="U10" s="100">
        <v>31</v>
      </c>
      <c r="V10" s="100">
        <v>36</v>
      </c>
      <c r="W10" s="100">
        <v>28</v>
      </c>
      <c r="X10" s="100">
        <v>20</v>
      </c>
      <c r="Y10" s="100">
        <v>26</v>
      </c>
      <c r="Z10" s="100">
        <v>53</v>
      </c>
      <c r="AA10" s="100">
        <v>57</v>
      </c>
      <c r="AB10" s="100">
        <v>39</v>
      </c>
      <c r="AC10" s="100">
        <v>26</v>
      </c>
      <c r="AD10" s="100">
        <v>30</v>
      </c>
      <c r="AE10" s="100">
        <v>39</v>
      </c>
      <c r="AF10" s="100">
        <v>38</v>
      </c>
      <c r="AG10" s="100">
        <v>22</v>
      </c>
      <c r="AH10" s="100">
        <v>19</v>
      </c>
      <c r="AI10" s="100">
        <v>51</v>
      </c>
      <c r="AJ10" s="107">
        <v>40</v>
      </c>
      <c r="AK10" s="107">
        <v>31</v>
      </c>
      <c r="AL10" s="108">
        <v>37</v>
      </c>
      <c r="AM10" s="107">
        <v>45</v>
      </c>
      <c r="AN10" s="107">
        <v>17</v>
      </c>
      <c r="AO10" s="108">
        <v>31</v>
      </c>
      <c r="AP10" s="108">
        <v>24</v>
      </c>
      <c r="AQ10" s="108">
        <v>29</v>
      </c>
      <c r="AR10" s="108">
        <v>32</v>
      </c>
      <c r="AS10" s="108">
        <v>28</v>
      </c>
      <c r="AT10" s="108">
        <v>33</v>
      </c>
      <c r="AU10" s="108">
        <v>56</v>
      </c>
      <c r="AV10" s="108">
        <v>30</v>
      </c>
      <c r="AW10" s="108">
        <v>10</v>
      </c>
      <c r="AX10" s="108">
        <v>1</v>
      </c>
      <c r="AY10" s="108">
        <v>3</v>
      </c>
      <c r="AZ10" s="108">
        <v>5</v>
      </c>
      <c r="BA10" s="108">
        <v>15</v>
      </c>
      <c r="BB10" s="108">
        <v>19</v>
      </c>
      <c r="BC10" s="108">
        <v>20</v>
      </c>
      <c r="BD10" s="108">
        <v>37</v>
      </c>
      <c r="BE10" s="108">
        <v>39</v>
      </c>
      <c r="BF10" s="108">
        <v>20</v>
      </c>
      <c r="BG10" s="108">
        <v>8</v>
      </c>
      <c r="BH10" s="108">
        <v>9</v>
      </c>
      <c r="BI10" s="108">
        <v>10</v>
      </c>
      <c r="BJ10" s="108">
        <v>16</v>
      </c>
      <c r="BK10" s="108">
        <v>18</v>
      </c>
      <c r="BL10" s="108">
        <v>19</v>
      </c>
      <c r="BM10" s="107">
        <v>25</v>
      </c>
      <c r="BN10" s="108">
        <v>12</v>
      </c>
      <c r="BO10" s="108">
        <v>6</v>
      </c>
      <c r="BP10" s="108">
        <v>13</v>
      </c>
      <c r="BQ10" s="108">
        <v>0</v>
      </c>
      <c r="BR10" s="108">
        <v>8</v>
      </c>
      <c r="BS10" s="107">
        <v>8</v>
      </c>
      <c r="BT10" s="108">
        <v>10</v>
      </c>
      <c r="BU10" s="108">
        <v>4</v>
      </c>
      <c r="BV10" s="108">
        <v>9</v>
      </c>
      <c r="BW10" s="109">
        <v>2</v>
      </c>
      <c r="BX10" s="108">
        <v>2</v>
      </c>
      <c r="BY10" s="108">
        <v>8</v>
      </c>
      <c r="BZ10" s="109">
        <v>5</v>
      </c>
      <c r="CA10" s="108">
        <v>9</v>
      </c>
      <c r="CB10" s="108">
        <v>6</v>
      </c>
      <c r="CC10" s="108">
        <v>12</v>
      </c>
      <c r="CD10" s="108">
        <v>15</v>
      </c>
      <c r="CE10" s="108">
        <v>19</v>
      </c>
      <c r="CF10" s="108">
        <v>23</v>
      </c>
      <c r="CG10" s="108">
        <v>9</v>
      </c>
      <c r="CH10" s="108">
        <v>19</v>
      </c>
      <c r="CI10" s="108">
        <v>24</v>
      </c>
      <c r="CJ10" s="108">
        <v>20</v>
      </c>
      <c r="CK10" s="108">
        <v>15</v>
      </c>
      <c r="CL10" s="108">
        <v>40</v>
      </c>
      <c r="CM10" s="108">
        <v>49</v>
      </c>
      <c r="CN10" s="108">
        <v>68</v>
      </c>
      <c r="CO10" s="108">
        <v>19</v>
      </c>
      <c r="CP10" s="108">
        <v>16</v>
      </c>
      <c r="CQ10" s="108">
        <v>21</v>
      </c>
      <c r="CR10" s="108">
        <v>11</v>
      </c>
      <c r="CS10" s="108">
        <v>18</v>
      </c>
      <c r="CT10" s="100">
        <v>7</v>
      </c>
      <c r="CU10" s="100">
        <v>4</v>
      </c>
      <c r="CV10" s="108">
        <v>6</v>
      </c>
      <c r="CW10" s="108">
        <v>10</v>
      </c>
      <c r="CX10" s="108">
        <v>14</v>
      </c>
      <c r="CY10" s="108">
        <v>7</v>
      </c>
      <c r="CZ10" s="109">
        <v>40</v>
      </c>
      <c r="DA10" s="109">
        <v>36</v>
      </c>
      <c r="DB10" s="108">
        <v>21</v>
      </c>
      <c r="DC10" s="108">
        <v>14</v>
      </c>
      <c r="DD10" s="108">
        <v>14</v>
      </c>
      <c r="DE10" s="108">
        <v>16</v>
      </c>
      <c r="DF10" s="108">
        <v>20</v>
      </c>
      <c r="DG10" s="108">
        <v>9</v>
      </c>
      <c r="DH10" s="108">
        <v>7</v>
      </c>
      <c r="DI10" s="108">
        <v>2</v>
      </c>
      <c r="DJ10" s="108">
        <v>3</v>
      </c>
      <c r="DK10" s="108">
        <v>2</v>
      </c>
      <c r="DL10" s="108">
        <v>9</v>
      </c>
      <c r="DM10" s="108">
        <v>8</v>
      </c>
      <c r="DN10" s="108">
        <v>16</v>
      </c>
      <c r="DO10" s="108">
        <v>13</v>
      </c>
      <c r="DP10" s="108">
        <v>15</v>
      </c>
      <c r="DQ10" s="108">
        <v>37</v>
      </c>
      <c r="DR10" s="108">
        <v>100</v>
      </c>
      <c r="DS10" s="108">
        <v>64</v>
      </c>
      <c r="DT10" s="108">
        <v>35</v>
      </c>
      <c r="DU10" s="108">
        <v>20</v>
      </c>
      <c r="DV10" s="108">
        <v>13</v>
      </c>
      <c r="DW10" s="110">
        <v>12</v>
      </c>
      <c r="DX10" s="110">
        <v>15</v>
      </c>
      <c r="DY10" s="110">
        <v>21</v>
      </c>
    </row>
    <row r="11" spans="1:129" ht="15.6">
      <c r="A11" s="90">
        <v>14</v>
      </c>
      <c r="B11" s="45" t="s">
        <v>4</v>
      </c>
      <c r="C11" s="102">
        <v>17</v>
      </c>
      <c r="D11" s="100">
        <v>22</v>
      </c>
      <c r="E11" s="102">
        <v>3</v>
      </c>
      <c r="F11" s="102">
        <v>5</v>
      </c>
      <c r="G11" s="102">
        <v>5</v>
      </c>
      <c r="H11" s="102">
        <v>26</v>
      </c>
      <c r="I11" s="102">
        <v>7</v>
      </c>
      <c r="J11" s="102">
        <v>25</v>
      </c>
      <c r="K11" s="102">
        <v>6</v>
      </c>
      <c r="L11" s="102">
        <v>23</v>
      </c>
      <c r="M11" s="102">
        <v>33</v>
      </c>
      <c r="N11" s="102">
        <v>21</v>
      </c>
      <c r="O11" s="102">
        <v>42</v>
      </c>
      <c r="P11" s="102">
        <v>39</v>
      </c>
      <c r="Q11" s="102">
        <v>26</v>
      </c>
      <c r="R11" s="102">
        <v>18</v>
      </c>
      <c r="S11" s="112">
        <v>36</v>
      </c>
      <c r="T11" s="105">
        <v>35</v>
      </c>
      <c r="U11" s="100">
        <v>25</v>
      </c>
      <c r="V11" s="100">
        <v>23</v>
      </c>
      <c r="W11" s="100">
        <v>4</v>
      </c>
      <c r="X11" s="100">
        <v>7</v>
      </c>
      <c r="Y11" s="100">
        <v>32</v>
      </c>
      <c r="Z11" s="100">
        <v>21</v>
      </c>
      <c r="AA11" s="100">
        <v>20</v>
      </c>
      <c r="AB11" s="100">
        <v>6</v>
      </c>
      <c r="AC11" s="100">
        <v>10</v>
      </c>
      <c r="AD11" s="100">
        <v>5</v>
      </c>
      <c r="AE11" s="100">
        <v>20</v>
      </c>
      <c r="AF11" s="100">
        <v>13</v>
      </c>
      <c r="AG11" s="100">
        <v>7</v>
      </c>
      <c r="AH11" s="100">
        <v>31</v>
      </c>
      <c r="AI11" s="100">
        <v>39</v>
      </c>
      <c r="AJ11" s="107">
        <v>28</v>
      </c>
      <c r="AK11" s="107">
        <v>17</v>
      </c>
      <c r="AL11" s="108">
        <v>22</v>
      </c>
      <c r="AM11" s="107">
        <v>72</v>
      </c>
      <c r="AN11" s="107">
        <v>46</v>
      </c>
      <c r="AO11" s="108">
        <v>26</v>
      </c>
      <c r="AP11" s="108">
        <v>20</v>
      </c>
      <c r="AQ11" s="108">
        <v>40</v>
      </c>
      <c r="AR11" s="108">
        <v>21</v>
      </c>
      <c r="AS11" s="108">
        <v>15</v>
      </c>
      <c r="AT11" s="108">
        <v>27</v>
      </c>
      <c r="AU11" s="108">
        <v>29</v>
      </c>
      <c r="AV11" s="108">
        <v>16</v>
      </c>
      <c r="AW11" s="108">
        <v>23</v>
      </c>
      <c r="AX11" s="108">
        <v>18</v>
      </c>
      <c r="AY11" s="108">
        <v>39</v>
      </c>
      <c r="AZ11" s="108">
        <v>16</v>
      </c>
      <c r="BA11" s="108">
        <v>20</v>
      </c>
      <c r="BB11" s="108">
        <v>22</v>
      </c>
      <c r="BC11" s="108">
        <v>4</v>
      </c>
      <c r="BD11" s="108">
        <v>4</v>
      </c>
      <c r="BE11" s="108">
        <v>12</v>
      </c>
      <c r="BF11" s="108">
        <v>5</v>
      </c>
      <c r="BG11" s="108">
        <v>15</v>
      </c>
      <c r="BH11" s="108">
        <v>8</v>
      </c>
      <c r="BI11" s="108">
        <v>25</v>
      </c>
      <c r="BJ11" s="108">
        <v>14</v>
      </c>
      <c r="BK11" s="108">
        <v>24</v>
      </c>
      <c r="BL11" s="108">
        <v>27</v>
      </c>
      <c r="BM11" s="107">
        <v>10</v>
      </c>
      <c r="BN11" s="108">
        <v>10</v>
      </c>
      <c r="BO11" s="108">
        <v>7</v>
      </c>
      <c r="BP11" s="108">
        <v>7</v>
      </c>
      <c r="BQ11" s="108">
        <v>9</v>
      </c>
      <c r="BR11" s="108">
        <v>7</v>
      </c>
      <c r="BS11" s="107">
        <v>19</v>
      </c>
      <c r="BT11" s="108">
        <v>12</v>
      </c>
      <c r="BU11" s="108">
        <v>15</v>
      </c>
      <c r="BV11" s="108">
        <v>45</v>
      </c>
      <c r="BW11" s="109">
        <v>18</v>
      </c>
      <c r="BX11" s="108">
        <v>15</v>
      </c>
      <c r="BY11" s="108">
        <v>27</v>
      </c>
      <c r="BZ11" s="109">
        <v>27</v>
      </c>
      <c r="CA11" s="108">
        <v>4</v>
      </c>
      <c r="CB11" s="108">
        <v>5</v>
      </c>
      <c r="CC11" s="108">
        <v>0</v>
      </c>
      <c r="CD11" s="108">
        <v>9</v>
      </c>
      <c r="CE11" s="108">
        <v>12</v>
      </c>
      <c r="CF11" s="108">
        <v>21</v>
      </c>
      <c r="CG11" s="108">
        <v>9</v>
      </c>
      <c r="CH11" s="108">
        <v>12</v>
      </c>
      <c r="CI11" s="108">
        <v>25</v>
      </c>
      <c r="CJ11" s="108">
        <v>45</v>
      </c>
      <c r="CK11" s="108">
        <v>46</v>
      </c>
      <c r="CL11" s="108">
        <v>17</v>
      </c>
      <c r="CM11" s="108">
        <v>23</v>
      </c>
      <c r="CN11" s="108">
        <v>16</v>
      </c>
      <c r="CO11" s="108">
        <v>23</v>
      </c>
      <c r="CP11" s="108">
        <v>43</v>
      </c>
      <c r="CQ11" s="108">
        <v>24</v>
      </c>
      <c r="CR11" s="108">
        <v>21</v>
      </c>
      <c r="CS11" s="108">
        <v>9</v>
      </c>
      <c r="CT11" s="100">
        <v>5</v>
      </c>
      <c r="CU11" s="100">
        <v>36</v>
      </c>
      <c r="CV11" s="108">
        <v>10</v>
      </c>
      <c r="CW11" s="108">
        <v>18</v>
      </c>
      <c r="CX11" s="108">
        <v>43</v>
      </c>
      <c r="CY11" s="108">
        <v>13</v>
      </c>
      <c r="CZ11" s="109">
        <v>21</v>
      </c>
      <c r="DA11" s="109">
        <v>11</v>
      </c>
      <c r="DB11" s="108">
        <v>17</v>
      </c>
      <c r="DC11" s="108">
        <v>14</v>
      </c>
      <c r="DD11" s="108">
        <v>14</v>
      </c>
      <c r="DE11" s="108">
        <v>6</v>
      </c>
      <c r="DF11" s="108">
        <v>6</v>
      </c>
      <c r="DG11" s="108">
        <v>15</v>
      </c>
      <c r="DH11" s="108">
        <v>13</v>
      </c>
      <c r="DI11" s="108">
        <v>10</v>
      </c>
      <c r="DJ11" s="108">
        <v>10</v>
      </c>
      <c r="DK11" s="108">
        <v>4</v>
      </c>
      <c r="DL11" s="108">
        <v>3</v>
      </c>
      <c r="DM11" s="108">
        <v>14</v>
      </c>
      <c r="DN11" s="108">
        <v>3</v>
      </c>
      <c r="DO11" s="108">
        <v>10</v>
      </c>
      <c r="DP11" s="108">
        <v>11</v>
      </c>
      <c r="DQ11" s="108">
        <v>9</v>
      </c>
      <c r="DR11" s="108">
        <v>7</v>
      </c>
      <c r="DS11" s="108">
        <v>10</v>
      </c>
      <c r="DT11" s="108">
        <v>21</v>
      </c>
      <c r="DU11" s="108">
        <v>11</v>
      </c>
      <c r="DV11" s="108">
        <v>15</v>
      </c>
      <c r="DW11" s="110">
        <v>7</v>
      </c>
      <c r="DX11" s="110">
        <v>8</v>
      </c>
      <c r="DY11" s="110">
        <v>9</v>
      </c>
    </row>
    <row r="12" spans="1:129" ht="15.6">
      <c r="A12" s="90">
        <v>15</v>
      </c>
      <c r="B12" s="45" t="s">
        <v>15</v>
      </c>
      <c r="C12" s="102">
        <v>148</v>
      </c>
      <c r="D12" s="102">
        <v>106</v>
      </c>
      <c r="E12" s="102">
        <v>88</v>
      </c>
      <c r="F12" s="102">
        <v>71</v>
      </c>
      <c r="G12" s="102">
        <v>81</v>
      </c>
      <c r="H12" s="102">
        <v>67</v>
      </c>
      <c r="I12" s="102">
        <v>69</v>
      </c>
      <c r="J12" s="102">
        <v>57</v>
      </c>
      <c r="K12" s="102">
        <v>38</v>
      </c>
      <c r="L12" s="102">
        <v>31</v>
      </c>
      <c r="M12" s="102">
        <v>41</v>
      </c>
      <c r="N12" s="102">
        <v>18</v>
      </c>
      <c r="O12" s="102">
        <v>18</v>
      </c>
      <c r="P12" s="102">
        <v>18</v>
      </c>
      <c r="Q12" s="102">
        <v>18</v>
      </c>
      <c r="R12" s="102">
        <v>23</v>
      </c>
      <c r="S12" s="112">
        <v>30</v>
      </c>
      <c r="T12" s="105">
        <v>37</v>
      </c>
      <c r="U12" s="100">
        <v>27</v>
      </c>
      <c r="V12" s="100">
        <v>36</v>
      </c>
      <c r="W12" s="100">
        <v>17</v>
      </c>
      <c r="X12" s="100">
        <v>20</v>
      </c>
      <c r="Y12" s="100">
        <v>15</v>
      </c>
      <c r="Z12" s="100">
        <v>15</v>
      </c>
      <c r="AA12" s="100">
        <v>10</v>
      </c>
      <c r="AB12" s="100">
        <v>15</v>
      </c>
      <c r="AC12" s="100">
        <v>8</v>
      </c>
      <c r="AD12" s="100">
        <v>27</v>
      </c>
      <c r="AE12" s="100">
        <v>20</v>
      </c>
      <c r="AF12" s="100">
        <v>34</v>
      </c>
      <c r="AG12" s="100">
        <v>30</v>
      </c>
      <c r="AH12" s="100">
        <v>41</v>
      </c>
      <c r="AI12" s="100">
        <v>64</v>
      </c>
      <c r="AJ12" s="107">
        <v>43</v>
      </c>
      <c r="AK12" s="107">
        <v>47</v>
      </c>
      <c r="AL12" s="108">
        <v>21</v>
      </c>
      <c r="AM12" s="107">
        <v>26</v>
      </c>
      <c r="AN12" s="107">
        <v>20</v>
      </c>
      <c r="AO12" s="108">
        <v>28</v>
      </c>
      <c r="AP12" s="108">
        <v>29</v>
      </c>
      <c r="AQ12" s="108">
        <v>22</v>
      </c>
      <c r="AR12" s="108">
        <v>24</v>
      </c>
      <c r="AS12" s="108">
        <v>27</v>
      </c>
      <c r="AT12" s="108">
        <v>21</v>
      </c>
      <c r="AU12" s="108">
        <v>25</v>
      </c>
      <c r="AV12" s="108">
        <v>16</v>
      </c>
      <c r="AW12" s="108">
        <v>5</v>
      </c>
      <c r="AX12" s="108">
        <v>7</v>
      </c>
      <c r="AY12" s="108">
        <v>3</v>
      </c>
      <c r="AZ12" s="108">
        <v>3</v>
      </c>
      <c r="BA12" s="108">
        <v>2</v>
      </c>
      <c r="BB12" s="108">
        <v>16</v>
      </c>
      <c r="BC12" s="108">
        <v>5</v>
      </c>
      <c r="BD12" s="108">
        <v>1</v>
      </c>
      <c r="BE12" s="108">
        <v>3</v>
      </c>
      <c r="BF12" s="108">
        <v>6</v>
      </c>
      <c r="BG12" s="108">
        <v>19</v>
      </c>
      <c r="BH12" s="108">
        <v>24</v>
      </c>
      <c r="BI12" s="108">
        <v>10</v>
      </c>
      <c r="BJ12" s="108">
        <v>2</v>
      </c>
      <c r="BK12" s="108">
        <v>2</v>
      </c>
      <c r="BL12" s="108">
        <v>7</v>
      </c>
      <c r="BM12" s="107">
        <v>7</v>
      </c>
      <c r="BN12" s="108">
        <v>23</v>
      </c>
      <c r="BO12" s="108">
        <v>8</v>
      </c>
      <c r="BP12" s="108">
        <v>13</v>
      </c>
      <c r="BQ12" s="108">
        <v>1</v>
      </c>
      <c r="BR12" s="108">
        <v>2</v>
      </c>
      <c r="BS12" s="107">
        <v>13</v>
      </c>
      <c r="BT12" s="108">
        <v>1</v>
      </c>
      <c r="BU12" s="108">
        <v>2</v>
      </c>
      <c r="BV12" s="108">
        <v>6</v>
      </c>
      <c r="BW12" s="109">
        <v>4</v>
      </c>
      <c r="BX12" s="108">
        <v>4</v>
      </c>
      <c r="BY12" s="108">
        <v>3</v>
      </c>
      <c r="BZ12" s="109">
        <v>5</v>
      </c>
      <c r="CA12" s="108">
        <v>5</v>
      </c>
      <c r="CB12" s="108">
        <v>4</v>
      </c>
      <c r="CC12" s="108">
        <v>1</v>
      </c>
      <c r="CD12" s="108">
        <v>5</v>
      </c>
      <c r="CE12" s="108">
        <v>3</v>
      </c>
      <c r="CF12" s="108">
        <v>12</v>
      </c>
      <c r="CG12" s="108">
        <v>11</v>
      </c>
      <c r="CH12" s="108">
        <v>9</v>
      </c>
      <c r="CI12" s="108">
        <v>10</v>
      </c>
      <c r="CJ12" s="108">
        <v>20</v>
      </c>
      <c r="CK12" s="108">
        <v>7</v>
      </c>
      <c r="CL12" s="108">
        <v>12</v>
      </c>
      <c r="CM12" s="108">
        <v>7</v>
      </c>
      <c r="CN12" s="108">
        <v>23</v>
      </c>
      <c r="CO12" s="108">
        <v>9</v>
      </c>
      <c r="CP12" s="108">
        <v>6</v>
      </c>
      <c r="CQ12" s="108">
        <v>9</v>
      </c>
      <c r="CR12" s="108">
        <v>3</v>
      </c>
      <c r="CS12" s="108">
        <v>5</v>
      </c>
      <c r="CT12" s="100">
        <v>6</v>
      </c>
      <c r="CU12" s="100">
        <v>0</v>
      </c>
      <c r="CV12" s="108">
        <v>0</v>
      </c>
      <c r="CW12" s="108">
        <v>0</v>
      </c>
      <c r="CX12" s="108">
        <v>2</v>
      </c>
      <c r="CY12" s="108">
        <v>2</v>
      </c>
      <c r="CZ12" s="109">
        <v>2</v>
      </c>
      <c r="DA12" s="109">
        <v>6</v>
      </c>
      <c r="DB12" s="108">
        <v>4</v>
      </c>
      <c r="DC12" s="108">
        <v>10</v>
      </c>
      <c r="DD12" s="108">
        <v>6</v>
      </c>
      <c r="DE12" s="108">
        <v>9</v>
      </c>
      <c r="DF12" s="108">
        <v>11</v>
      </c>
      <c r="DG12" s="108">
        <v>2</v>
      </c>
      <c r="DH12" s="108">
        <v>0</v>
      </c>
      <c r="DI12" s="108">
        <v>5</v>
      </c>
      <c r="DJ12" s="108">
        <v>4</v>
      </c>
      <c r="DK12" s="108">
        <v>0</v>
      </c>
      <c r="DL12" s="108">
        <v>14</v>
      </c>
      <c r="DM12" s="108">
        <v>14</v>
      </c>
      <c r="DN12" s="108">
        <v>4</v>
      </c>
      <c r="DO12" s="108">
        <v>3</v>
      </c>
      <c r="DP12" s="108">
        <v>9</v>
      </c>
      <c r="DQ12" s="108">
        <v>9</v>
      </c>
      <c r="DR12" s="108">
        <v>21</v>
      </c>
      <c r="DS12" s="108">
        <v>22</v>
      </c>
      <c r="DT12" s="108">
        <v>17</v>
      </c>
      <c r="DU12" s="108">
        <v>45</v>
      </c>
      <c r="DV12" s="108">
        <v>20</v>
      </c>
      <c r="DW12" s="110">
        <v>19</v>
      </c>
      <c r="DX12" s="110">
        <v>17</v>
      </c>
      <c r="DY12" s="110">
        <v>11</v>
      </c>
    </row>
    <row r="13" spans="1:129" ht="15.6">
      <c r="A13" s="90">
        <v>16</v>
      </c>
      <c r="B13" s="45" t="s">
        <v>11</v>
      </c>
      <c r="C13" s="102">
        <v>8</v>
      </c>
      <c r="D13" s="100">
        <v>3</v>
      </c>
      <c r="E13" s="102">
        <v>4</v>
      </c>
      <c r="F13" s="102">
        <v>1</v>
      </c>
      <c r="G13" s="102">
        <v>0</v>
      </c>
      <c r="H13" s="102">
        <v>4</v>
      </c>
      <c r="I13" s="102">
        <v>7</v>
      </c>
      <c r="J13" s="102">
        <v>2</v>
      </c>
      <c r="K13" s="102">
        <v>6</v>
      </c>
      <c r="L13" s="102">
        <v>13</v>
      </c>
      <c r="M13" s="102">
        <v>3</v>
      </c>
      <c r="N13" s="102">
        <v>2</v>
      </c>
      <c r="O13" s="102">
        <v>15</v>
      </c>
      <c r="P13" s="102">
        <v>9</v>
      </c>
      <c r="Q13" s="102">
        <v>5</v>
      </c>
      <c r="R13" s="102">
        <v>3</v>
      </c>
      <c r="S13" s="112">
        <v>10</v>
      </c>
      <c r="T13" s="105">
        <v>4</v>
      </c>
      <c r="U13" s="100">
        <v>6</v>
      </c>
      <c r="V13" s="100">
        <v>5</v>
      </c>
      <c r="W13" s="100">
        <v>1</v>
      </c>
      <c r="X13" s="100">
        <v>0</v>
      </c>
      <c r="Y13" s="100">
        <v>2</v>
      </c>
      <c r="Z13" s="100">
        <v>9</v>
      </c>
      <c r="AA13" s="100">
        <v>0</v>
      </c>
      <c r="AB13" s="100">
        <v>5</v>
      </c>
      <c r="AC13" s="100">
        <v>0</v>
      </c>
      <c r="AD13" s="100">
        <v>13</v>
      </c>
      <c r="AE13" s="100">
        <v>19</v>
      </c>
      <c r="AF13" s="100">
        <v>9</v>
      </c>
      <c r="AG13" s="100">
        <v>8</v>
      </c>
      <c r="AH13" s="100">
        <v>8</v>
      </c>
      <c r="AI13" s="100">
        <v>14</v>
      </c>
      <c r="AJ13" s="107">
        <v>35</v>
      </c>
      <c r="AK13" s="107">
        <v>47</v>
      </c>
      <c r="AL13" s="108">
        <v>65</v>
      </c>
      <c r="AM13" s="107">
        <v>81</v>
      </c>
      <c r="AN13" s="107">
        <v>30</v>
      </c>
      <c r="AO13" s="108">
        <v>25</v>
      </c>
      <c r="AP13" s="108">
        <v>11</v>
      </c>
      <c r="AQ13" s="108">
        <v>7</v>
      </c>
      <c r="AR13" s="108">
        <v>5</v>
      </c>
      <c r="AS13" s="108">
        <v>1</v>
      </c>
      <c r="AT13" s="108">
        <v>0</v>
      </c>
      <c r="AU13" s="108">
        <v>0</v>
      </c>
      <c r="AV13" s="108">
        <v>9</v>
      </c>
      <c r="AW13" s="108">
        <v>18</v>
      </c>
      <c r="AX13" s="108">
        <v>7</v>
      </c>
      <c r="AY13" s="108">
        <v>7</v>
      </c>
      <c r="AZ13" s="108">
        <v>20</v>
      </c>
      <c r="BA13" s="108">
        <v>36</v>
      </c>
      <c r="BB13" s="108">
        <v>99</v>
      </c>
      <c r="BC13" s="108">
        <v>25</v>
      </c>
      <c r="BD13" s="108">
        <v>48</v>
      </c>
      <c r="BE13" s="108">
        <v>11</v>
      </c>
      <c r="BF13" s="108">
        <v>24</v>
      </c>
      <c r="BG13" s="108">
        <v>55</v>
      </c>
      <c r="BH13" s="108">
        <v>18</v>
      </c>
      <c r="BI13" s="108">
        <v>8</v>
      </c>
      <c r="BJ13" s="108">
        <v>5</v>
      </c>
      <c r="BK13" s="108">
        <v>3</v>
      </c>
      <c r="BL13" s="108">
        <v>3</v>
      </c>
      <c r="BM13" s="107">
        <v>4</v>
      </c>
      <c r="BN13" s="108">
        <v>4</v>
      </c>
      <c r="BO13" s="108">
        <v>10</v>
      </c>
      <c r="BP13" s="108">
        <v>17</v>
      </c>
      <c r="BQ13" s="108">
        <v>22</v>
      </c>
      <c r="BR13" s="108">
        <v>20</v>
      </c>
      <c r="BS13" s="107">
        <v>25</v>
      </c>
      <c r="BT13" s="108">
        <v>20</v>
      </c>
      <c r="BU13" s="108">
        <v>11</v>
      </c>
      <c r="BV13" s="108">
        <v>8</v>
      </c>
      <c r="BW13" s="109">
        <v>7</v>
      </c>
      <c r="BX13" s="108">
        <v>8</v>
      </c>
      <c r="BY13" s="108">
        <v>7</v>
      </c>
      <c r="BZ13" s="109">
        <v>8</v>
      </c>
      <c r="CA13" s="108">
        <v>15</v>
      </c>
      <c r="CB13" s="108">
        <v>6</v>
      </c>
      <c r="CC13" s="108">
        <v>10</v>
      </c>
      <c r="CD13" s="108">
        <v>7</v>
      </c>
      <c r="CE13" s="108">
        <v>4</v>
      </c>
      <c r="CF13" s="108">
        <v>4</v>
      </c>
      <c r="CG13" s="108">
        <v>14</v>
      </c>
      <c r="CH13" s="108">
        <v>10</v>
      </c>
      <c r="CI13" s="108">
        <v>1</v>
      </c>
      <c r="CJ13" s="108">
        <v>2</v>
      </c>
      <c r="CK13" s="108">
        <v>0</v>
      </c>
      <c r="CL13" s="108">
        <v>2</v>
      </c>
      <c r="CM13" s="108">
        <v>8</v>
      </c>
      <c r="CN13" s="108">
        <v>13</v>
      </c>
      <c r="CO13" s="108">
        <v>28</v>
      </c>
      <c r="CP13" s="108">
        <v>30</v>
      </c>
      <c r="CQ13" s="108">
        <v>34</v>
      </c>
      <c r="CR13" s="108">
        <v>5</v>
      </c>
      <c r="CS13" s="108">
        <v>12</v>
      </c>
      <c r="CT13" s="100">
        <v>2</v>
      </c>
      <c r="CU13" s="100">
        <v>10</v>
      </c>
      <c r="CV13" s="108">
        <v>7</v>
      </c>
      <c r="CW13" s="108">
        <v>5</v>
      </c>
      <c r="CX13" s="108">
        <v>4</v>
      </c>
      <c r="CY13" s="108">
        <v>5</v>
      </c>
      <c r="CZ13" s="109">
        <v>7</v>
      </c>
      <c r="DA13" s="109">
        <v>1</v>
      </c>
      <c r="DB13" s="108">
        <v>4</v>
      </c>
      <c r="DC13" s="108">
        <v>8</v>
      </c>
      <c r="DD13" s="108">
        <v>10</v>
      </c>
      <c r="DE13" s="108">
        <v>14</v>
      </c>
      <c r="DF13" s="108">
        <v>8</v>
      </c>
      <c r="DG13" s="108">
        <v>3</v>
      </c>
      <c r="DH13" s="108">
        <v>3</v>
      </c>
      <c r="DI13" s="108">
        <v>4</v>
      </c>
      <c r="DJ13" s="108">
        <v>6</v>
      </c>
      <c r="DK13" s="108">
        <v>0</v>
      </c>
      <c r="DL13" s="108">
        <v>7</v>
      </c>
      <c r="DM13" s="108">
        <v>8</v>
      </c>
      <c r="DN13" s="108">
        <v>4</v>
      </c>
      <c r="DO13" s="108">
        <v>6</v>
      </c>
      <c r="DP13" s="108">
        <v>2</v>
      </c>
      <c r="DQ13" s="108">
        <v>6</v>
      </c>
      <c r="DR13" s="108">
        <v>11</v>
      </c>
      <c r="DS13" s="108">
        <v>8</v>
      </c>
      <c r="DT13" s="108">
        <v>34</v>
      </c>
      <c r="DU13" s="108">
        <v>12</v>
      </c>
      <c r="DV13" s="108">
        <v>7</v>
      </c>
      <c r="DW13" s="110">
        <v>10</v>
      </c>
      <c r="DX13" s="110">
        <v>0</v>
      </c>
      <c r="DY13" s="110">
        <v>5</v>
      </c>
    </row>
    <row r="14" spans="1:129" ht="15.6">
      <c r="A14" s="90">
        <v>19</v>
      </c>
      <c r="B14" s="45" t="s">
        <v>12</v>
      </c>
      <c r="C14" s="102">
        <v>37</v>
      </c>
      <c r="D14" s="100">
        <v>20</v>
      </c>
      <c r="E14" s="102">
        <v>7</v>
      </c>
      <c r="F14" s="102">
        <v>5</v>
      </c>
      <c r="G14" s="102">
        <v>3</v>
      </c>
      <c r="H14" s="102">
        <v>5</v>
      </c>
      <c r="I14" s="102">
        <v>6</v>
      </c>
      <c r="J14" s="102">
        <v>16</v>
      </c>
      <c r="K14" s="102">
        <v>43</v>
      </c>
      <c r="L14" s="102">
        <v>37</v>
      </c>
      <c r="M14" s="102">
        <v>69</v>
      </c>
      <c r="N14" s="102">
        <v>6</v>
      </c>
      <c r="O14" s="102">
        <v>17</v>
      </c>
      <c r="P14" s="102">
        <v>15</v>
      </c>
      <c r="Q14" s="102">
        <v>13</v>
      </c>
      <c r="R14" s="102">
        <v>29</v>
      </c>
      <c r="S14" s="112">
        <v>25</v>
      </c>
      <c r="T14" s="105">
        <v>4</v>
      </c>
      <c r="U14" s="100">
        <v>2</v>
      </c>
      <c r="V14" s="100">
        <v>25</v>
      </c>
      <c r="W14" s="100">
        <v>26</v>
      </c>
      <c r="X14" s="100">
        <v>29</v>
      </c>
      <c r="Y14" s="100">
        <v>5</v>
      </c>
      <c r="Z14" s="100">
        <v>4</v>
      </c>
      <c r="AA14" s="100">
        <v>13</v>
      </c>
      <c r="AB14" s="100">
        <v>10</v>
      </c>
      <c r="AC14" s="100">
        <v>9</v>
      </c>
      <c r="AD14" s="100">
        <v>14</v>
      </c>
      <c r="AE14" s="100">
        <v>19</v>
      </c>
      <c r="AF14" s="100">
        <v>28</v>
      </c>
      <c r="AG14" s="100">
        <v>25</v>
      </c>
      <c r="AH14" s="100">
        <v>16</v>
      </c>
      <c r="AI14" s="100">
        <v>17</v>
      </c>
      <c r="AJ14" s="107">
        <v>17</v>
      </c>
      <c r="AK14" s="107">
        <v>15</v>
      </c>
      <c r="AL14" s="108">
        <v>14</v>
      </c>
      <c r="AM14" s="107">
        <v>38</v>
      </c>
      <c r="AN14" s="107">
        <v>19</v>
      </c>
      <c r="AO14" s="108">
        <v>19</v>
      </c>
      <c r="AP14" s="108">
        <v>26</v>
      </c>
      <c r="AQ14" s="108">
        <v>34</v>
      </c>
      <c r="AR14" s="108">
        <v>35</v>
      </c>
      <c r="AS14" s="108">
        <v>36</v>
      </c>
      <c r="AT14" s="108">
        <v>25</v>
      </c>
      <c r="AU14" s="108">
        <v>40</v>
      </c>
      <c r="AV14" s="108">
        <v>25</v>
      </c>
      <c r="AW14" s="108">
        <v>40</v>
      </c>
      <c r="AX14" s="108">
        <v>39</v>
      </c>
      <c r="AY14" s="108">
        <v>16</v>
      </c>
      <c r="AZ14" s="108">
        <v>18</v>
      </c>
      <c r="BA14" s="108">
        <v>14</v>
      </c>
      <c r="BB14" s="108">
        <v>29</v>
      </c>
      <c r="BC14" s="108">
        <v>23</v>
      </c>
      <c r="BD14" s="108">
        <v>24</v>
      </c>
      <c r="BE14" s="108">
        <v>24</v>
      </c>
      <c r="BF14" s="108">
        <v>53</v>
      </c>
      <c r="BG14" s="108">
        <v>11</v>
      </c>
      <c r="BH14" s="108">
        <v>25</v>
      </c>
      <c r="BI14" s="108">
        <v>3</v>
      </c>
      <c r="BJ14" s="108">
        <v>3</v>
      </c>
      <c r="BK14" s="108">
        <v>1</v>
      </c>
      <c r="BL14" s="108">
        <v>4</v>
      </c>
      <c r="BM14" s="107">
        <v>11</v>
      </c>
      <c r="BN14" s="108">
        <v>12</v>
      </c>
      <c r="BO14" s="108">
        <v>13</v>
      </c>
      <c r="BP14" s="108">
        <v>4</v>
      </c>
      <c r="BQ14" s="108">
        <v>8</v>
      </c>
      <c r="BR14" s="108">
        <v>7</v>
      </c>
      <c r="BS14" s="107">
        <v>9</v>
      </c>
      <c r="BT14" s="108">
        <v>5</v>
      </c>
      <c r="BU14" s="108">
        <v>5</v>
      </c>
      <c r="BV14" s="108">
        <v>11</v>
      </c>
      <c r="BW14" s="109">
        <v>5</v>
      </c>
      <c r="BX14" s="108">
        <v>6</v>
      </c>
      <c r="BY14" s="108">
        <v>8</v>
      </c>
      <c r="BZ14" s="109">
        <v>25</v>
      </c>
      <c r="CA14" s="108">
        <v>9</v>
      </c>
      <c r="CB14" s="108">
        <v>9</v>
      </c>
      <c r="CC14" s="108">
        <v>11</v>
      </c>
      <c r="CD14" s="108">
        <v>7</v>
      </c>
      <c r="CE14" s="108">
        <v>7</v>
      </c>
      <c r="CF14" s="108">
        <v>6</v>
      </c>
      <c r="CG14" s="108">
        <v>2</v>
      </c>
      <c r="CH14" s="108">
        <v>8</v>
      </c>
      <c r="CI14" s="108">
        <v>5</v>
      </c>
      <c r="CJ14" s="108">
        <v>10</v>
      </c>
      <c r="CK14" s="108">
        <v>18</v>
      </c>
      <c r="CL14" s="108">
        <v>13</v>
      </c>
      <c r="CM14" s="108">
        <v>6</v>
      </c>
      <c r="CN14" s="108">
        <v>18</v>
      </c>
      <c r="CO14" s="108">
        <v>13</v>
      </c>
      <c r="CP14" s="108">
        <v>9</v>
      </c>
      <c r="CQ14" s="108">
        <v>4</v>
      </c>
      <c r="CR14" s="108">
        <v>0</v>
      </c>
      <c r="CS14" s="108">
        <v>3</v>
      </c>
      <c r="CT14" s="100">
        <v>0</v>
      </c>
      <c r="CU14" s="100">
        <v>0</v>
      </c>
      <c r="CV14" s="108">
        <v>1</v>
      </c>
      <c r="CW14" s="108">
        <v>7</v>
      </c>
      <c r="CX14" s="108">
        <v>18</v>
      </c>
      <c r="CY14" s="108">
        <v>4</v>
      </c>
      <c r="CZ14" s="109">
        <v>3</v>
      </c>
      <c r="DA14" s="109">
        <v>9</v>
      </c>
      <c r="DB14" s="108">
        <v>6</v>
      </c>
      <c r="DC14" s="108">
        <v>6</v>
      </c>
      <c r="DD14" s="108">
        <v>4</v>
      </c>
      <c r="DE14" s="108">
        <v>18</v>
      </c>
      <c r="DF14" s="108">
        <v>23</v>
      </c>
      <c r="DG14" s="108">
        <v>21</v>
      </c>
      <c r="DH14" s="108">
        <v>7</v>
      </c>
      <c r="DI14" s="108">
        <v>5</v>
      </c>
      <c r="DJ14" s="108">
        <v>26</v>
      </c>
      <c r="DK14" s="108">
        <v>8</v>
      </c>
      <c r="DL14" s="108">
        <v>9</v>
      </c>
      <c r="DM14" s="108">
        <v>8</v>
      </c>
      <c r="DN14" s="108">
        <v>19</v>
      </c>
      <c r="DO14" s="108">
        <v>10</v>
      </c>
      <c r="DP14" s="108">
        <v>5</v>
      </c>
      <c r="DQ14" s="108">
        <v>2</v>
      </c>
      <c r="DR14" s="108">
        <v>4</v>
      </c>
      <c r="DS14" s="108">
        <v>4</v>
      </c>
      <c r="DT14" s="108">
        <v>5</v>
      </c>
      <c r="DU14" s="108">
        <v>5</v>
      </c>
      <c r="DV14" s="108">
        <v>2</v>
      </c>
      <c r="DW14" s="110">
        <v>2</v>
      </c>
      <c r="DX14" s="110">
        <v>12</v>
      </c>
      <c r="DY14" s="110">
        <v>9</v>
      </c>
    </row>
    <row r="15" spans="1:129" ht="15.6">
      <c r="A15" s="90">
        <v>20</v>
      </c>
      <c r="B15" s="45" t="s">
        <v>10</v>
      </c>
      <c r="C15" s="102">
        <v>5</v>
      </c>
      <c r="D15" s="100">
        <v>3</v>
      </c>
      <c r="E15" s="102">
        <v>2</v>
      </c>
      <c r="F15" s="102">
        <v>38</v>
      </c>
      <c r="G15" s="102">
        <v>20</v>
      </c>
      <c r="H15" s="102">
        <v>38</v>
      </c>
      <c r="I15" s="102">
        <v>44</v>
      </c>
      <c r="J15" s="102">
        <v>47</v>
      </c>
      <c r="K15" s="102">
        <v>24</v>
      </c>
      <c r="L15" s="102">
        <v>26</v>
      </c>
      <c r="M15" s="102">
        <v>61</v>
      </c>
      <c r="N15" s="102">
        <v>63</v>
      </c>
      <c r="O15" s="102">
        <v>52</v>
      </c>
      <c r="P15" s="102">
        <v>19</v>
      </c>
      <c r="Q15" s="102">
        <v>6</v>
      </c>
      <c r="R15" s="102">
        <v>18</v>
      </c>
      <c r="S15" s="112">
        <v>3</v>
      </c>
      <c r="T15" s="105">
        <v>4</v>
      </c>
      <c r="U15" s="100">
        <v>3</v>
      </c>
      <c r="V15" s="100">
        <v>3</v>
      </c>
      <c r="W15" s="100">
        <v>1</v>
      </c>
      <c r="X15" s="100">
        <v>2</v>
      </c>
      <c r="Y15" s="100">
        <v>23</v>
      </c>
      <c r="Z15" s="100">
        <v>10</v>
      </c>
      <c r="AA15" s="100">
        <v>7</v>
      </c>
      <c r="AB15" s="100">
        <v>2</v>
      </c>
      <c r="AC15" s="100">
        <v>0</v>
      </c>
      <c r="AD15" s="100">
        <v>9</v>
      </c>
      <c r="AE15" s="100">
        <v>20</v>
      </c>
      <c r="AF15" s="100">
        <v>47</v>
      </c>
      <c r="AG15" s="100">
        <v>26</v>
      </c>
      <c r="AH15" s="100">
        <v>34</v>
      </c>
      <c r="AI15" s="100">
        <v>38</v>
      </c>
      <c r="AJ15" s="107">
        <v>29</v>
      </c>
      <c r="AK15" s="107">
        <v>38</v>
      </c>
      <c r="AL15" s="108">
        <v>55</v>
      </c>
      <c r="AM15" s="107">
        <v>42</v>
      </c>
      <c r="AN15" s="107">
        <v>11</v>
      </c>
      <c r="AO15" s="108">
        <v>14</v>
      </c>
      <c r="AP15" s="108">
        <v>8</v>
      </c>
      <c r="AQ15" s="108">
        <v>9</v>
      </c>
      <c r="AR15" s="108">
        <v>9</v>
      </c>
      <c r="AS15" s="108">
        <v>5</v>
      </c>
      <c r="AT15" s="108">
        <v>2</v>
      </c>
      <c r="AU15" s="108">
        <v>3</v>
      </c>
      <c r="AV15" s="108">
        <v>0</v>
      </c>
      <c r="AW15" s="108">
        <v>3</v>
      </c>
      <c r="AX15" s="108">
        <v>1</v>
      </c>
      <c r="AY15" s="108">
        <v>4</v>
      </c>
      <c r="AZ15" s="108">
        <v>3</v>
      </c>
      <c r="BA15" s="108">
        <v>5</v>
      </c>
      <c r="BB15" s="108">
        <v>2</v>
      </c>
      <c r="BC15" s="108">
        <v>6</v>
      </c>
      <c r="BD15" s="108">
        <v>8</v>
      </c>
      <c r="BE15" s="108">
        <v>5</v>
      </c>
      <c r="BF15" s="108">
        <v>5</v>
      </c>
      <c r="BG15" s="108">
        <v>4</v>
      </c>
      <c r="BH15" s="108">
        <v>4</v>
      </c>
      <c r="BI15" s="108">
        <v>5</v>
      </c>
      <c r="BJ15" s="108">
        <v>1</v>
      </c>
      <c r="BK15" s="108">
        <v>0</v>
      </c>
      <c r="BL15" s="108">
        <v>3</v>
      </c>
      <c r="BM15" s="107">
        <v>6</v>
      </c>
      <c r="BN15" s="108">
        <v>9</v>
      </c>
      <c r="BO15" s="108">
        <v>2</v>
      </c>
      <c r="BP15" s="108">
        <v>0</v>
      </c>
      <c r="BQ15" s="108">
        <v>2</v>
      </c>
      <c r="BR15" s="108">
        <v>0</v>
      </c>
      <c r="BS15" s="107">
        <v>15</v>
      </c>
      <c r="BT15" s="108">
        <v>13</v>
      </c>
      <c r="BU15" s="108">
        <v>5</v>
      </c>
      <c r="BV15" s="108">
        <v>0</v>
      </c>
      <c r="BW15" s="109">
        <v>0</v>
      </c>
      <c r="BX15" s="108">
        <v>1</v>
      </c>
      <c r="BY15" s="108">
        <v>2</v>
      </c>
      <c r="BZ15" s="109">
        <v>4</v>
      </c>
      <c r="CA15" s="108">
        <v>2</v>
      </c>
      <c r="CB15" s="108">
        <v>3</v>
      </c>
      <c r="CC15" s="108">
        <v>2</v>
      </c>
      <c r="CD15" s="108">
        <v>25</v>
      </c>
      <c r="CE15" s="108">
        <v>12</v>
      </c>
      <c r="CF15" s="108">
        <v>18</v>
      </c>
      <c r="CG15" s="108">
        <v>3</v>
      </c>
      <c r="CH15" s="108">
        <v>8</v>
      </c>
      <c r="CI15" s="108">
        <v>10</v>
      </c>
      <c r="CJ15" s="108">
        <v>2</v>
      </c>
      <c r="CK15" s="108">
        <v>2</v>
      </c>
      <c r="CL15" s="108">
        <v>9</v>
      </c>
      <c r="CM15" s="108">
        <v>2</v>
      </c>
      <c r="CN15" s="108">
        <v>6</v>
      </c>
      <c r="CO15" s="108">
        <v>4</v>
      </c>
      <c r="CP15" s="108">
        <v>7</v>
      </c>
      <c r="CQ15" s="108">
        <v>5</v>
      </c>
      <c r="CR15" s="108">
        <v>9</v>
      </c>
      <c r="CS15" s="108">
        <v>17</v>
      </c>
      <c r="CT15" s="100">
        <v>22</v>
      </c>
      <c r="CU15" s="100">
        <v>7</v>
      </c>
      <c r="CV15" s="108">
        <v>2</v>
      </c>
      <c r="CW15" s="108">
        <v>6</v>
      </c>
      <c r="CX15" s="108">
        <v>23</v>
      </c>
      <c r="CY15" s="108">
        <v>5</v>
      </c>
      <c r="CZ15" s="109">
        <v>8</v>
      </c>
      <c r="DA15" s="109">
        <v>2</v>
      </c>
      <c r="DB15" s="108">
        <v>3</v>
      </c>
      <c r="DC15" s="108">
        <v>9</v>
      </c>
      <c r="DD15" s="108">
        <v>1</v>
      </c>
      <c r="DE15" s="108">
        <v>2</v>
      </c>
      <c r="DF15" s="108">
        <v>9</v>
      </c>
      <c r="DG15" s="108">
        <v>5</v>
      </c>
      <c r="DH15" s="108">
        <v>2</v>
      </c>
      <c r="DI15" s="108">
        <v>10</v>
      </c>
      <c r="DJ15" s="108">
        <v>15</v>
      </c>
      <c r="DK15" s="108">
        <v>27</v>
      </c>
      <c r="DL15" s="108">
        <v>32</v>
      </c>
      <c r="DM15" s="108">
        <v>25</v>
      </c>
      <c r="DN15" s="108">
        <v>11</v>
      </c>
      <c r="DO15" s="108">
        <v>3</v>
      </c>
      <c r="DP15" s="108">
        <v>5</v>
      </c>
      <c r="DQ15" s="108">
        <v>11</v>
      </c>
      <c r="DR15" s="108">
        <v>5</v>
      </c>
      <c r="DS15" s="108">
        <v>14</v>
      </c>
      <c r="DT15" s="108">
        <v>33</v>
      </c>
      <c r="DU15" s="108">
        <v>23</v>
      </c>
      <c r="DV15" s="108">
        <v>7</v>
      </c>
      <c r="DW15" s="110">
        <v>2</v>
      </c>
      <c r="DX15" s="110">
        <v>2</v>
      </c>
      <c r="DY15" s="110">
        <v>5</v>
      </c>
    </row>
    <row r="16" spans="1:129">
      <c r="A16" s="113" t="s">
        <v>129</v>
      </c>
      <c r="B16" s="45" t="s">
        <v>130</v>
      </c>
      <c r="C16" s="114">
        <f t="shared" ref="C16:O16" si="0">AVERAGE(C3:C15)</f>
        <v>59</v>
      </c>
      <c r="D16" s="114">
        <f t="shared" si="0"/>
        <v>35.909090909090907</v>
      </c>
      <c r="E16" s="114">
        <f t="shared" si="0"/>
        <v>24.545454545454547</v>
      </c>
      <c r="F16" s="114">
        <f t="shared" si="0"/>
        <v>27.454545454545453</v>
      </c>
      <c r="G16" s="114">
        <f t="shared" si="0"/>
        <v>21.545454545454547</v>
      </c>
      <c r="H16" s="114">
        <f t="shared" si="0"/>
        <v>23.727272727272727</v>
      </c>
      <c r="I16" s="114">
        <f t="shared" si="0"/>
        <v>25.545454545454547</v>
      </c>
      <c r="J16" s="114">
        <f t="shared" si="0"/>
        <v>29.818181818181817</v>
      </c>
      <c r="K16" s="114">
        <f t="shared" si="0"/>
        <v>30.666666666666668</v>
      </c>
      <c r="L16" s="114">
        <f t="shared" si="0"/>
        <v>29.916666666666668</v>
      </c>
      <c r="M16" s="114">
        <f t="shared" si="0"/>
        <v>33.083333333333336</v>
      </c>
      <c r="N16" s="114">
        <f t="shared" si="0"/>
        <v>23.153846153846153</v>
      </c>
      <c r="O16" s="114">
        <f t="shared" si="0"/>
        <v>26.46153846153846</v>
      </c>
      <c r="P16" s="114">
        <f t="shared" ref="P16:DY16" si="1">AVERAGE(P2:P15)</f>
        <v>21.214285714285715</v>
      </c>
      <c r="Q16" s="114">
        <f t="shared" si="1"/>
        <v>14.071428571428571</v>
      </c>
      <c r="R16" s="114">
        <f t="shared" si="1"/>
        <v>19.928571428571427</v>
      </c>
      <c r="S16" s="114">
        <f t="shared" si="1"/>
        <v>28.928571428571427</v>
      </c>
      <c r="T16" s="114">
        <f t="shared" si="1"/>
        <v>32.142857142857146</v>
      </c>
      <c r="U16" s="114">
        <f t="shared" si="1"/>
        <v>23.642857142857142</v>
      </c>
      <c r="V16" s="114">
        <f t="shared" si="1"/>
        <v>25.285714285714285</v>
      </c>
      <c r="W16" s="114">
        <f t="shared" si="1"/>
        <v>20.714285714285715</v>
      </c>
      <c r="X16" s="114">
        <f t="shared" si="1"/>
        <v>22.857142857142858</v>
      </c>
      <c r="Y16" s="114">
        <f t="shared" si="1"/>
        <v>18.428571428571427</v>
      </c>
      <c r="Z16" s="114">
        <f t="shared" si="1"/>
        <v>16.571428571428573</v>
      </c>
      <c r="AA16" s="114">
        <f t="shared" si="1"/>
        <v>17.142857142857142</v>
      </c>
      <c r="AB16" s="114">
        <f t="shared" si="1"/>
        <v>14.285714285714286</v>
      </c>
      <c r="AC16" s="114">
        <f t="shared" si="1"/>
        <v>9.1428571428571423</v>
      </c>
      <c r="AD16" s="114">
        <f t="shared" si="1"/>
        <v>13.642857142857142</v>
      </c>
      <c r="AE16" s="114">
        <f t="shared" si="1"/>
        <v>19.857142857142858</v>
      </c>
      <c r="AF16" s="114">
        <f t="shared" si="1"/>
        <v>24.071428571428573</v>
      </c>
      <c r="AG16" s="114">
        <f t="shared" si="1"/>
        <v>17.857142857142858</v>
      </c>
      <c r="AH16" s="114">
        <f t="shared" si="1"/>
        <v>21.642857142857142</v>
      </c>
      <c r="AI16" s="114">
        <f t="shared" si="1"/>
        <v>32.142857142857146</v>
      </c>
      <c r="AJ16" s="114">
        <f t="shared" si="1"/>
        <v>30</v>
      </c>
      <c r="AK16" s="114">
        <f t="shared" si="1"/>
        <v>29.5</v>
      </c>
      <c r="AL16" s="114">
        <f t="shared" si="1"/>
        <v>27.357142857142858</v>
      </c>
      <c r="AM16" s="114">
        <f t="shared" si="1"/>
        <v>36.071428571428569</v>
      </c>
      <c r="AN16" s="114">
        <f t="shared" si="1"/>
        <v>20</v>
      </c>
      <c r="AO16" s="114">
        <f t="shared" si="1"/>
        <v>25.285714285714285</v>
      </c>
      <c r="AP16" s="114">
        <f t="shared" si="1"/>
        <v>21.214285714285715</v>
      </c>
      <c r="AQ16" s="114">
        <f t="shared" si="1"/>
        <v>24.5</v>
      </c>
      <c r="AR16" s="114">
        <f t="shared" si="1"/>
        <v>24.714285714285715</v>
      </c>
      <c r="AS16" s="114">
        <f t="shared" si="1"/>
        <v>20</v>
      </c>
      <c r="AT16" s="114">
        <f t="shared" si="1"/>
        <v>20.071428571428573</v>
      </c>
      <c r="AU16" s="114">
        <f t="shared" si="1"/>
        <v>22.714285714285715</v>
      </c>
      <c r="AV16" s="114">
        <f t="shared" si="1"/>
        <v>21.642857142857142</v>
      </c>
      <c r="AW16" s="114">
        <f t="shared" si="1"/>
        <v>18.571428571428573</v>
      </c>
      <c r="AX16" s="114">
        <f t="shared" si="1"/>
        <v>16.142857142857142</v>
      </c>
      <c r="AY16" s="114">
        <f t="shared" si="1"/>
        <v>17.428571428571427</v>
      </c>
      <c r="AZ16" s="114">
        <f t="shared" si="1"/>
        <v>16.714285714285715</v>
      </c>
      <c r="BA16" s="114">
        <f t="shared" si="1"/>
        <v>16.857142857142858</v>
      </c>
      <c r="BB16" s="114">
        <f t="shared" si="1"/>
        <v>27.285714285714285</v>
      </c>
      <c r="BC16" s="114">
        <f t="shared" si="1"/>
        <v>17.571428571428573</v>
      </c>
      <c r="BD16" s="114">
        <f t="shared" si="1"/>
        <v>15.357142857142858</v>
      </c>
      <c r="BE16" s="114">
        <f t="shared" si="1"/>
        <v>12.071428571428571</v>
      </c>
      <c r="BF16" s="114">
        <f t="shared" si="1"/>
        <v>12.714285714285714</v>
      </c>
      <c r="BG16" s="114">
        <f t="shared" si="1"/>
        <v>14.214285714285714</v>
      </c>
      <c r="BH16" s="114">
        <f t="shared" si="1"/>
        <v>14.357142857142858</v>
      </c>
      <c r="BI16" s="114">
        <f t="shared" si="1"/>
        <v>11.642857142857142</v>
      </c>
      <c r="BJ16" s="114">
        <f t="shared" si="1"/>
        <v>13.857142857142858</v>
      </c>
      <c r="BK16" s="114">
        <f t="shared" si="1"/>
        <v>8.1428571428571423</v>
      </c>
      <c r="BL16" s="114">
        <f t="shared" si="1"/>
        <v>11.642857142857142</v>
      </c>
      <c r="BM16" s="114">
        <f t="shared" si="1"/>
        <v>9</v>
      </c>
      <c r="BN16" s="114">
        <f t="shared" si="1"/>
        <v>11.571428571428571</v>
      </c>
      <c r="BO16" s="114">
        <f t="shared" si="1"/>
        <v>9.7857142857142865</v>
      </c>
      <c r="BP16" s="114">
        <f t="shared" si="1"/>
        <v>13.642857142857142</v>
      </c>
      <c r="BQ16" s="114">
        <f t="shared" si="1"/>
        <v>11.285714285714286</v>
      </c>
      <c r="BR16" s="114">
        <f t="shared" si="1"/>
        <v>13.642857142857142</v>
      </c>
      <c r="BS16" s="114">
        <f t="shared" si="1"/>
        <v>17.142857142857142</v>
      </c>
      <c r="BT16" s="114">
        <f t="shared" si="1"/>
        <v>13.428571428571429</v>
      </c>
      <c r="BU16" s="114">
        <f t="shared" si="1"/>
        <v>17.071428571428573</v>
      </c>
      <c r="BV16" s="114">
        <f t="shared" si="1"/>
        <v>16.428571428571427</v>
      </c>
      <c r="BW16" s="114">
        <f t="shared" si="1"/>
        <v>7.5</v>
      </c>
      <c r="BX16" s="114">
        <f t="shared" si="1"/>
        <v>8.5714285714285712</v>
      </c>
      <c r="BY16" s="114">
        <f t="shared" si="1"/>
        <v>11.5</v>
      </c>
      <c r="BZ16" s="114">
        <f t="shared" si="1"/>
        <v>17.714285714285715</v>
      </c>
      <c r="CA16" s="114">
        <f t="shared" si="1"/>
        <v>9.6428571428571423</v>
      </c>
      <c r="CB16" s="114">
        <f t="shared" si="1"/>
        <v>7.7857142857142856</v>
      </c>
      <c r="CC16" s="114">
        <f t="shared" si="1"/>
        <v>9.5</v>
      </c>
      <c r="CD16" s="114">
        <f t="shared" si="1"/>
        <v>13.714285714285714</v>
      </c>
      <c r="CE16" s="114">
        <f t="shared" si="1"/>
        <v>15.642857142857142</v>
      </c>
      <c r="CF16" s="114">
        <f t="shared" si="1"/>
        <v>18.571428571428573</v>
      </c>
      <c r="CG16" s="114">
        <f t="shared" si="1"/>
        <v>14.928571428571429</v>
      </c>
      <c r="CH16" s="114">
        <f t="shared" si="1"/>
        <v>18.285714285714285</v>
      </c>
      <c r="CI16" s="114">
        <f t="shared" si="1"/>
        <v>22.642857142857142</v>
      </c>
      <c r="CJ16" s="114">
        <f t="shared" si="1"/>
        <v>22.714285714285715</v>
      </c>
      <c r="CK16" s="114">
        <f t="shared" si="1"/>
        <v>16.5</v>
      </c>
      <c r="CL16" s="114">
        <f t="shared" si="1"/>
        <v>18.5</v>
      </c>
      <c r="CM16" s="114">
        <f t="shared" si="1"/>
        <v>16.642857142857142</v>
      </c>
      <c r="CN16" s="114">
        <f t="shared" si="1"/>
        <v>18.785714285714285</v>
      </c>
      <c r="CO16" s="114">
        <f t="shared" si="1"/>
        <v>19.785714285714285</v>
      </c>
      <c r="CP16" s="114">
        <f t="shared" si="1"/>
        <v>23.428571428571427</v>
      </c>
      <c r="CQ16" s="114">
        <f t="shared" si="1"/>
        <v>24.642857142857142</v>
      </c>
      <c r="CR16" s="114">
        <f t="shared" si="1"/>
        <v>26.857142857142858</v>
      </c>
      <c r="CS16" s="114">
        <f t="shared" si="1"/>
        <v>32.142857142857146</v>
      </c>
      <c r="CT16" s="114">
        <f t="shared" si="1"/>
        <v>26.857142857142858</v>
      </c>
      <c r="CU16" s="114">
        <f t="shared" si="1"/>
        <v>20.5</v>
      </c>
      <c r="CV16" s="114">
        <f t="shared" si="1"/>
        <v>13.285714285714286</v>
      </c>
      <c r="CW16" s="114">
        <f t="shared" si="1"/>
        <v>14.357142857142858</v>
      </c>
      <c r="CX16" s="114">
        <f t="shared" si="1"/>
        <v>20.428571428571427</v>
      </c>
      <c r="CY16" s="114">
        <f t="shared" si="1"/>
        <v>13.285714285714286</v>
      </c>
      <c r="CZ16" s="114">
        <f t="shared" si="1"/>
        <v>13.928571428571429</v>
      </c>
      <c r="DA16" s="114">
        <f t="shared" si="1"/>
        <v>11.142857142857142</v>
      </c>
      <c r="DB16" s="114">
        <f t="shared" si="1"/>
        <v>10.571428571428571</v>
      </c>
      <c r="DC16" s="114">
        <f t="shared" si="1"/>
        <v>13.428571428571429</v>
      </c>
      <c r="DD16" s="114">
        <f t="shared" si="1"/>
        <v>8.5714285714285712</v>
      </c>
      <c r="DE16" s="114">
        <f t="shared" si="1"/>
        <v>12.642857142857142</v>
      </c>
      <c r="DF16" s="114">
        <f t="shared" si="1"/>
        <v>16.285714285714285</v>
      </c>
      <c r="DG16" s="114">
        <f t="shared" si="1"/>
        <v>9.8571428571428577</v>
      </c>
      <c r="DH16" s="114">
        <f t="shared" si="1"/>
        <v>8.4285714285714288</v>
      </c>
      <c r="DI16" s="114">
        <f t="shared" si="1"/>
        <v>12.785714285714286</v>
      </c>
      <c r="DJ16" s="114">
        <f t="shared" si="1"/>
        <v>11.214285714285714</v>
      </c>
      <c r="DK16" s="114">
        <f t="shared" si="1"/>
        <v>9.6428571428571423</v>
      </c>
      <c r="DL16" s="114">
        <f t="shared" si="1"/>
        <v>14</v>
      </c>
      <c r="DM16" s="114">
        <f t="shared" si="1"/>
        <v>17.785714285714285</v>
      </c>
      <c r="DN16" s="114">
        <f t="shared" si="1"/>
        <v>10.571428571428571</v>
      </c>
      <c r="DO16" s="114">
        <f t="shared" si="1"/>
        <v>10.714285714285714</v>
      </c>
      <c r="DP16" s="114">
        <f t="shared" si="1"/>
        <v>17.285714285714285</v>
      </c>
      <c r="DQ16" s="114">
        <f t="shared" si="1"/>
        <v>18.857142857142858</v>
      </c>
      <c r="DR16" s="114">
        <f t="shared" si="1"/>
        <v>26.5</v>
      </c>
      <c r="DS16" s="114">
        <f t="shared" si="1"/>
        <v>20.285714285714285</v>
      </c>
      <c r="DT16" s="114">
        <f t="shared" si="1"/>
        <v>21.928571428571427</v>
      </c>
      <c r="DU16" s="114">
        <f t="shared" si="1"/>
        <v>22</v>
      </c>
      <c r="DV16" s="114">
        <f t="shared" si="1"/>
        <v>16.214285714285715</v>
      </c>
      <c r="DW16" s="114">
        <f t="shared" si="1"/>
        <v>11.785714285714286</v>
      </c>
      <c r="DX16" s="114">
        <f t="shared" si="1"/>
        <v>13.857142857142858</v>
      </c>
      <c r="DY16" s="114">
        <f t="shared" si="1"/>
        <v>14.428571428571429</v>
      </c>
    </row>
    <row r="17" spans="2:129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</row>
    <row r="18" spans="2:129">
      <c r="B18" s="100"/>
      <c r="C18" s="100"/>
      <c r="D18" s="100" t="s">
        <v>131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2">
        <f>SUM(N3:N15)</f>
        <v>301</v>
      </c>
      <c r="O18" s="102">
        <f>SUM(O3:O15)</f>
        <v>344</v>
      </c>
      <c r="P18" s="102">
        <f t="shared" ref="P18:DY18" si="2">SUM(P2:P15)</f>
        <v>297</v>
      </c>
      <c r="Q18" s="102">
        <f t="shared" si="2"/>
        <v>197</v>
      </c>
      <c r="R18" s="102">
        <f t="shared" si="2"/>
        <v>279</v>
      </c>
      <c r="S18" s="105">
        <f t="shared" si="2"/>
        <v>405</v>
      </c>
      <c r="T18" s="105">
        <f t="shared" si="2"/>
        <v>450</v>
      </c>
      <c r="U18" s="105">
        <f t="shared" si="2"/>
        <v>331</v>
      </c>
      <c r="V18" s="105">
        <f t="shared" si="2"/>
        <v>354</v>
      </c>
      <c r="W18" s="105">
        <f t="shared" si="2"/>
        <v>290</v>
      </c>
      <c r="X18" s="105">
        <f t="shared" si="2"/>
        <v>320</v>
      </c>
      <c r="Y18" s="105">
        <f t="shared" si="2"/>
        <v>258</v>
      </c>
      <c r="Z18" s="105">
        <f t="shared" si="2"/>
        <v>232</v>
      </c>
      <c r="AA18" s="105">
        <f t="shared" si="2"/>
        <v>240</v>
      </c>
      <c r="AB18" s="105">
        <f t="shared" si="2"/>
        <v>200</v>
      </c>
      <c r="AC18" s="105">
        <f t="shared" si="2"/>
        <v>128</v>
      </c>
      <c r="AD18" s="105">
        <f t="shared" si="2"/>
        <v>191</v>
      </c>
      <c r="AE18" s="105">
        <f t="shared" si="2"/>
        <v>278</v>
      </c>
      <c r="AF18" s="105">
        <f t="shared" si="2"/>
        <v>337</v>
      </c>
      <c r="AG18" s="105">
        <f t="shared" si="2"/>
        <v>250</v>
      </c>
      <c r="AH18" s="105">
        <f t="shared" si="2"/>
        <v>303</v>
      </c>
      <c r="AI18" s="105">
        <f t="shared" si="2"/>
        <v>450</v>
      </c>
      <c r="AJ18" s="105">
        <f t="shared" si="2"/>
        <v>420</v>
      </c>
      <c r="AK18" s="105">
        <f t="shared" si="2"/>
        <v>413</v>
      </c>
      <c r="AL18" s="105">
        <f t="shared" si="2"/>
        <v>383</v>
      </c>
      <c r="AM18" s="105">
        <f t="shared" si="2"/>
        <v>505</v>
      </c>
      <c r="AN18" s="105">
        <f t="shared" si="2"/>
        <v>280</v>
      </c>
      <c r="AO18" s="105">
        <f t="shared" si="2"/>
        <v>354</v>
      </c>
      <c r="AP18" s="105">
        <f t="shared" si="2"/>
        <v>297</v>
      </c>
      <c r="AQ18" s="105">
        <f t="shared" si="2"/>
        <v>343</v>
      </c>
      <c r="AR18" s="105">
        <f t="shared" si="2"/>
        <v>346</v>
      </c>
      <c r="AS18" s="105">
        <f t="shared" si="2"/>
        <v>280</v>
      </c>
      <c r="AT18" s="105">
        <f t="shared" si="2"/>
        <v>281</v>
      </c>
      <c r="AU18" s="105">
        <f t="shared" si="2"/>
        <v>318</v>
      </c>
      <c r="AV18" s="105">
        <f t="shared" si="2"/>
        <v>303</v>
      </c>
      <c r="AW18" s="105">
        <f t="shared" si="2"/>
        <v>260</v>
      </c>
      <c r="AX18" s="105">
        <f t="shared" si="2"/>
        <v>226</v>
      </c>
      <c r="AY18" s="105">
        <f t="shared" si="2"/>
        <v>244</v>
      </c>
      <c r="AZ18" s="105">
        <f t="shared" si="2"/>
        <v>234</v>
      </c>
      <c r="BA18" s="105">
        <f t="shared" si="2"/>
        <v>236</v>
      </c>
      <c r="BB18" s="105">
        <f t="shared" si="2"/>
        <v>382</v>
      </c>
      <c r="BC18" s="105">
        <f t="shared" si="2"/>
        <v>246</v>
      </c>
      <c r="BD18" s="105">
        <f t="shared" si="2"/>
        <v>215</v>
      </c>
      <c r="BE18" s="105">
        <f t="shared" si="2"/>
        <v>169</v>
      </c>
      <c r="BF18" s="105">
        <f t="shared" si="2"/>
        <v>178</v>
      </c>
      <c r="BG18" s="105">
        <f t="shared" si="2"/>
        <v>199</v>
      </c>
      <c r="BH18" s="105">
        <f t="shared" si="2"/>
        <v>201</v>
      </c>
      <c r="BI18" s="105">
        <f t="shared" si="2"/>
        <v>163</v>
      </c>
      <c r="BJ18" s="105">
        <f t="shared" si="2"/>
        <v>194</v>
      </c>
      <c r="BK18" s="105">
        <f t="shared" si="2"/>
        <v>114</v>
      </c>
      <c r="BL18" s="105">
        <f t="shared" si="2"/>
        <v>163</v>
      </c>
      <c r="BM18" s="105">
        <f t="shared" si="2"/>
        <v>126</v>
      </c>
      <c r="BN18" s="105">
        <f t="shared" si="2"/>
        <v>162</v>
      </c>
      <c r="BO18" s="105">
        <f t="shared" si="2"/>
        <v>137</v>
      </c>
      <c r="BP18" s="105">
        <f t="shared" si="2"/>
        <v>191</v>
      </c>
      <c r="BQ18" s="105">
        <f t="shared" si="2"/>
        <v>158</v>
      </c>
      <c r="BR18" s="105">
        <f t="shared" si="2"/>
        <v>191</v>
      </c>
      <c r="BS18" s="105">
        <f t="shared" si="2"/>
        <v>240</v>
      </c>
      <c r="BT18" s="105">
        <f t="shared" si="2"/>
        <v>188</v>
      </c>
      <c r="BU18" s="105">
        <f t="shared" si="2"/>
        <v>239</v>
      </c>
      <c r="BV18" s="105">
        <f t="shared" si="2"/>
        <v>230</v>
      </c>
      <c r="BW18" s="105">
        <f t="shared" si="2"/>
        <v>105</v>
      </c>
      <c r="BX18" s="105">
        <f t="shared" si="2"/>
        <v>120</v>
      </c>
      <c r="BY18" s="105">
        <f t="shared" si="2"/>
        <v>161</v>
      </c>
      <c r="BZ18" s="105">
        <f t="shared" si="2"/>
        <v>248</v>
      </c>
      <c r="CA18" s="105">
        <f t="shared" si="2"/>
        <v>135</v>
      </c>
      <c r="CB18" s="105">
        <f t="shared" si="2"/>
        <v>109</v>
      </c>
      <c r="CC18" s="105">
        <f t="shared" si="2"/>
        <v>133</v>
      </c>
      <c r="CD18" s="105">
        <f t="shared" si="2"/>
        <v>192</v>
      </c>
      <c r="CE18" s="105">
        <f t="shared" si="2"/>
        <v>219</v>
      </c>
      <c r="CF18" s="105">
        <f t="shared" si="2"/>
        <v>260</v>
      </c>
      <c r="CG18" s="105">
        <f t="shared" si="2"/>
        <v>209</v>
      </c>
      <c r="CH18" s="105">
        <f t="shared" si="2"/>
        <v>256</v>
      </c>
      <c r="CI18" s="105">
        <f t="shared" si="2"/>
        <v>317</v>
      </c>
      <c r="CJ18" s="105">
        <f t="shared" si="2"/>
        <v>318</v>
      </c>
      <c r="CK18" s="105">
        <f t="shared" si="2"/>
        <v>231</v>
      </c>
      <c r="CL18" s="105">
        <f t="shared" si="2"/>
        <v>259</v>
      </c>
      <c r="CM18" s="105">
        <f t="shared" si="2"/>
        <v>233</v>
      </c>
      <c r="CN18" s="105">
        <f t="shared" si="2"/>
        <v>263</v>
      </c>
      <c r="CO18" s="105">
        <f t="shared" si="2"/>
        <v>277</v>
      </c>
      <c r="CP18" s="105">
        <f t="shared" si="2"/>
        <v>328</v>
      </c>
      <c r="CQ18" s="105">
        <f t="shared" si="2"/>
        <v>345</v>
      </c>
      <c r="CR18" s="105">
        <f t="shared" si="2"/>
        <v>376</v>
      </c>
      <c r="CS18" s="105">
        <f t="shared" si="2"/>
        <v>450</v>
      </c>
      <c r="CT18" s="105">
        <f t="shared" si="2"/>
        <v>376</v>
      </c>
      <c r="CU18" s="105">
        <f t="shared" si="2"/>
        <v>287</v>
      </c>
      <c r="CV18" s="105">
        <f t="shared" si="2"/>
        <v>186</v>
      </c>
      <c r="CW18" s="105">
        <f t="shared" si="2"/>
        <v>201</v>
      </c>
      <c r="CX18" s="105">
        <f t="shared" si="2"/>
        <v>286</v>
      </c>
      <c r="CY18" s="105">
        <f t="shared" si="2"/>
        <v>186</v>
      </c>
      <c r="CZ18" s="105">
        <f t="shared" si="2"/>
        <v>195</v>
      </c>
      <c r="DA18" s="105">
        <f t="shared" si="2"/>
        <v>156</v>
      </c>
      <c r="DB18" s="105">
        <f t="shared" si="2"/>
        <v>148</v>
      </c>
      <c r="DC18" s="105">
        <f t="shared" si="2"/>
        <v>188</v>
      </c>
      <c r="DD18" s="105">
        <f t="shared" si="2"/>
        <v>120</v>
      </c>
      <c r="DE18" s="105">
        <f t="shared" si="2"/>
        <v>177</v>
      </c>
      <c r="DF18" s="105">
        <f t="shared" si="2"/>
        <v>228</v>
      </c>
      <c r="DG18" s="105">
        <f t="shared" si="2"/>
        <v>138</v>
      </c>
      <c r="DH18" s="105">
        <f t="shared" si="2"/>
        <v>118</v>
      </c>
      <c r="DI18" s="105">
        <f t="shared" si="2"/>
        <v>179</v>
      </c>
      <c r="DJ18" s="105">
        <f t="shared" si="2"/>
        <v>157</v>
      </c>
      <c r="DK18" s="105">
        <f t="shared" si="2"/>
        <v>135</v>
      </c>
      <c r="DL18" s="105">
        <f t="shared" si="2"/>
        <v>196</v>
      </c>
      <c r="DM18" s="105">
        <f t="shared" si="2"/>
        <v>249</v>
      </c>
      <c r="DN18" s="105">
        <f t="shared" si="2"/>
        <v>148</v>
      </c>
      <c r="DO18" s="105">
        <f t="shared" si="2"/>
        <v>150</v>
      </c>
      <c r="DP18" s="105">
        <f t="shared" si="2"/>
        <v>242</v>
      </c>
      <c r="DQ18" s="105">
        <f t="shared" si="2"/>
        <v>264</v>
      </c>
      <c r="DR18" s="105">
        <f t="shared" si="2"/>
        <v>371</v>
      </c>
      <c r="DS18" s="105">
        <f t="shared" si="2"/>
        <v>284</v>
      </c>
      <c r="DT18" s="105">
        <f t="shared" si="2"/>
        <v>307</v>
      </c>
      <c r="DU18" s="105">
        <f t="shared" si="2"/>
        <v>308</v>
      </c>
      <c r="DV18" s="105">
        <f t="shared" si="2"/>
        <v>227</v>
      </c>
      <c r="DW18" s="105">
        <f t="shared" si="2"/>
        <v>165</v>
      </c>
      <c r="DX18" s="105">
        <f t="shared" si="2"/>
        <v>194</v>
      </c>
      <c r="DY18" s="105">
        <f t="shared" si="2"/>
        <v>202</v>
      </c>
    </row>
    <row r="28" spans="2:129">
      <c r="N28" s="115"/>
    </row>
    <row r="29" spans="2:129">
      <c r="R29" s="111"/>
    </row>
  </sheetData>
  <printOptions horizontalCentered="1" gridLines="1"/>
  <pageMargins left="0.75" right="0.75" top="1" bottom="1" header="0.5" footer="0.5"/>
  <pageSetup orientation="landscape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zoomScaleNormal="100" workbookViewId="0">
      <selection activeCell="I19" sqref="I19"/>
    </sheetView>
  </sheetViews>
  <sheetFormatPr defaultRowHeight="13.2"/>
  <cols>
    <col min="1" max="1" width="19" customWidth="1"/>
    <col min="2" max="2" width="25.6640625" customWidth="1"/>
    <col min="3" max="3" width="15.33203125" customWidth="1"/>
    <col min="4" max="4" width="13.88671875" customWidth="1"/>
    <col min="5" max="5" width="11.109375" customWidth="1"/>
    <col min="6" max="6" width="10.77734375" customWidth="1"/>
    <col min="257" max="257" width="19" customWidth="1"/>
    <col min="258" max="258" width="25.6640625" customWidth="1"/>
    <col min="259" max="259" width="15.33203125" customWidth="1"/>
    <col min="260" max="260" width="13.88671875" customWidth="1"/>
    <col min="261" max="261" width="11.109375" customWidth="1"/>
    <col min="262" max="262" width="10.77734375" customWidth="1"/>
    <col min="513" max="513" width="19" customWidth="1"/>
    <col min="514" max="514" width="25.6640625" customWidth="1"/>
    <col min="515" max="515" width="15.33203125" customWidth="1"/>
    <col min="516" max="516" width="13.88671875" customWidth="1"/>
    <col min="517" max="517" width="11.109375" customWidth="1"/>
    <col min="518" max="518" width="10.77734375" customWidth="1"/>
    <col min="769" max="769" width="19" customWidth="1"/>
    <col min="770" max="770" width="25.6640625" customWidth="1"/>
    <col min="771" max="771" width="15.33203125" customWidth="1"/>
    <col min="772" max="772" width="13.88671875" customWidth="1"/>
    <col min="773" max="773" width="11.109375" customWidth="1"/>
    <col min="774" max="774" width="10.77734375" customWidth="1"/>
    <col min="1025" max="1025" width="19" customWidth="1"/>
    <col min="1026" max="1026" width="25.6640625" customWidth="1"/>
    <col min="1027" max="1027" width="15.33203125" customWidth="1"/>
    <col min="1028" max="1028" width="13.88671875" customWidth="1"/>
    <col min="1029" max="1029" width="11.109375" customWidth="1"/>
    <col min="1030" max="1030" width="10.77734375" customWidth="1"/>
    <col min="1281" max="1281" width="19" customWidth="1"/>
    <col min="1282" max="1282" width="25.6640625" customWidth="1"/>
    <col min="1283" max="1283" width="15.33203125" customWidth="1"/>
    <col min="1284" max="1284" width="13.88671875" customWidth="1"/>
    <col min="1285" max="1285" width="11.109375" customWidth="1"/>
    <col min="1286" max="1286" width="10.77734375" customWidth="1"/>
    <col min="1537" max="1537" width="19" customWidth="1"/>
    <col min="1538" max="1538" width="25.6640625" customWidth="1"/>
    <col min="1539" max="1539" width="15.33203125" customWidth="1"/>
    <col min="1540" max="1540" width="13.88671875" customWidth="1"/>
    <col min="1541" max="1541" width="11.109375" customWidth="1"/>
    <col min="1542" max="1542" width="10.77734375" customWidth="1"/>
    <col min="1793" max="1793" width="19" customWidth="1"/>
    <col min="1794" max="1794" width="25.6640625" customWidth="1"/>
    <col min="1795" max="1795" width="15.33203125" customWidth="1"/>
    <col min="1796" max="1796" width="13.88671875" customWidth="1"/>
    <col min="1797" max="1797" width="11.109375" customWidth="1"/>
    <col min="1798" max="1798" width="10.77734375" customWidth="1"/>
    <col min="2049" max="2049" width="19" customWidth="1"/>
    <col min="2050" max="2050" width="25.6640625" customWidth="1"/>
    <col min="2051" max="2051" width="15.33203125" customWidth="1"/>
    <col min="2052" max="2052" width="13.88671875" customWidth="1"/>
    <col min="2053" max="2053" width="11.109375" customWidth="1"/>
    <col min="2054" max="2054" width="10.77734375" customWidth="1"/>
    <col min="2305" max="2305" width="19" customWidth="1"/>
    <col min="2306" max="2306" width="25.6640625" customWidth="1"/>
    <col min="2307" max="2307" width="15.33203125" customWidth="1"/>
    <col min="2308" max="2308" width="13.88671875" customWidth="1"/>
    <col min="2309" max="2309" width="11.109375" customWidth="1"/>
    <col min="2310" max="2310" width="10.77734375" customWidth="1"/>
    <col min="2561" max="2561" width="19" customWidth="1"/>
    <col min="2562" max="2562" width="25.6640625" customWidth="1"/>
    <col min="2563" max="2563" width="15.33203125" customWidth="1"/>
    <col min="2564" max="2564" width="13.88671875" customWidth="1"/>
    <col min="2565" max="2565" width="11.109375" customWidth="1"/>
    <col min="2566" max="2566" width="10.77734375" customWidth="1"/>
    <col min="2817" max="2817" width="19" customWidth="1"/>
    <col min="2818" max="2818" width="25.6640625" customWidth="1"/>
    <col min="2819" max="2819" width="15.33203125" customWidth="1"/>
    <col min="2820" max="2820" width="13.88671875" customWidth="1"/>
    <col min="2821" max="2821" width="11.109375" customWidth="1"/>
    <col min="2822" max="2822" width="10.77734375" customWidth="1"/>
    <col min="3073" max="3073" width="19" customWidth="1"/>
    <col min="3074" max="3074" width="25.6640625" customWidth="1"/>
    <col min="3075" max="3075" width="15.33203125" customWidth="1"/>
    <col min="3076" max="3076" width="13.88671875" customWidth="1"/>
    <col min="3077" max="3077" width="11.109375" customWidth="1"/>
    <col min="3078" max="3078" width="10.77734375" customWidth="1"/>
    <col min="3329" max="3329" width="19" customWidth="1"/>
    <col min="3330" max="3330" width="25.6640625" customWidth="1"/>
    <col min="3331" max="3331" width="15.33203125" customWidth="1"/>
    <col min="3332" max="3332" width="13.88671875" customWidth="1"/>
    <col min="3333" max="3333" width="11.109375" customWidth="1"/>
    <col min="3334" max="3334" width="10.77734375" customWidth="1"/>
    <col min="3585" max="3585" width="19" customWidth="1"/>
    <col min="3586" max="3586" width="25.6640625" customWidth="1"/>
    <col min="3587" max="3587" width="15.33203125" customWidth="1"/>
    <col min="3588" max="3588" width="13.88671875" customWidth="1"/>
    <col min="3589" max="3589" width="11.109375" customWidth="1"/>
    <col min="3590" max="3590" width="10.77734375" customWidth="1"/>
    <col min="3841" max="3841" width="19" customWidth="1"/>
    <col min="3842" max="3842" width="25.6640625" customWidth="1"/>
    <col min="3843" max="3843" width="15.33203125" customWidth="1"/>
    <col min="3844" max="3844" width="13.88671875" customWidth="1"/>
    <col min="3845" max="3845" width="11.109375" customWidth="1"/>
    <col min="3846" max="3846" width="10.77734375" customWidth="1"/>
    <col min="4097" max="4097" width="19" customWidth="1"/>
    <col min="4098" max="4098" width="25.6640625" customWidth="1"/>
    <col min="4099" max="4099" width="15.33203125" customWidth="1"/>
    <col min="4100" max="4100" width="13.88671875" customWidth="1"/>
    <col min="4101" max="4101" width="11.109375" customWidth="1"/>
    <col min="4102" max="4102" width="10.77734375" customWidth="1"/>
    <col min="4353" max="4353" width="19" customWidth="1"/>
    <col min="4354" max="4354" width="25.6640625" customWidth="1"/>
    <col min="4355" max="4355" width="15.33203125" customWidth="1"/>
    <col min="4356" max="4356" width="13.88671875" customWidth="1"/>
    <col min="4357" max="4357" width="11.109375" customWidth="1"/>
    <col min="4358" max="4358" width="10.77734375" customWidth="1"/>
    <col min="4609" max="4609" width="19" customWidth="1"/>
    <col min="4610" max="4610" width="25.6640625" customWidth="1"/>
    <col min="4611" max="4611" width="15.33203125" customWidth="1"/>
    <col min="4612" max="4612" width="13.88671875" customWidth="1"/>
    <col min="4613" max="4613" width="11.109375" customWidth="1"/>
    <col min="4614" max="4614" width="10.77734375" customWidth="1"/>
    <col min="4865" max="4865" width="19" customWidth="1"/>
    <col min="4866" max="4866" width="25.6640625" customWidth="1"/>
    <col min="4867" max="4867" width="15.33203125" customWidth="1"/>
    <col min="4868" max="4868" width="13.88671875" customWidth="1"/>
    <col min="4869" max="4869" width="11.109375" customWidth="1"/>
    <col min="4870" max="4870" width="10.77734375" customWidth="1"/>
    <col min="5121" max="5121" width="19" customWidth="1"/>
    <col min="5122" max="5122" width="25.6640625" customWidth="1"/>
    <col min="5123" max="5123" width="15.33203125" customWidth="1"/>
    <col min="5124" max="5124" width="13.88671875" customWidth="1"/>
    <col min="5125" max="5125" width="11.109375" customWidth="1"/>
    <col min="5126" max="5126" width="10.77734375" customWidth="1"/>
    <col min="5377" max="5377" width="19" customWidth="1"/>
    <col min="5378" max="5378" width="25.6640625" customWidth="1"/>
    <col min="5379" max="5379" width="15.33203125" customWidth="1"/>
    <col min="5380" max="5380" width="13.88671875" customWidth="1"/>
    <col min="5381" max="5381" width="11.109375" customWidth="1"/>
    <col min="5382" max="5382" width="10.77734375" customWidth="1"/>
    <col min="5633" max="5633" width="19" customWidth="1"/>
    <col min="5634" max="5634" width="25.6640625" customWidth="1"/>
    <col min="5635" max="5635" width="15.33203125" customWidth="1"/>
    <col min="5636" max="5636" width="13.88671875" customWidth="1"/>
    <col min="5637" max="5637" width="11.109375" customWidth="1"/>
    <col min="5638" max="5638" width="10.77734375" customWidth="1"/>
    <col min="5889" max="5889" width="19" customWidth="1"/>
    <col min="5890" max="5890" width="25.6640625" customWidth="1"/>
    <col min="5891" max="5891" width="15.33203125" customWidth="1"/>
    <col min="5892" max="5892" width="13.88671875" customWidth="1"/>
    <col min="5893" max="5893" width="11.109375" customWidth="1"/>
    <col min="5894" max="5894" width="10.77734375" customWidth="1"/>
    <col min="6145" max="6145" width="19" customWidth="1"/>
    <col min="6146" max="6146" width="25.6640625" customWidth="1"/>
    <col min="6147" max="6147" width="15.33203125" customWidth="1"/>
    <col min="6148" max="6148" width="13.88671875" customWidth="1"/>
    <col min="6149" max="6149" width="11.109375" customWidth="1"/>
    <col min="6150" max="6150" width="10.77734375" customWidth="1"/>
    <col min="6401" max="6401" width="19" customWidth="1"/>
    <col min="6402" max="6402" width="25.6640625" customWidth="1"/>
    <col min="6403" max="6403" width="15.33203125" customWidth="1"/>
    <col min="6404" max="6404" width="13.88671875" customWidth="1"/>
    <col min="6405" max="6405" width="11.109375" customWidth="1"/>
    <col min="6406" max="6406" width="10.77734375" customWidth="1"/>
    <col min="6657" max="6657" width="19" customWidth="1"/>
    <col min="6658" max="6658" width="25.6640625" customWidth="1"/>
    <col min="6659" max="6659" width="15.33203125" customWidth="1"/>
    <col min="6660" max="6660" width="13.88671875" customWidth="1"/>
    <col min="6661" max="6661" width="11.109375" customWidth="1"/>
    <col min="6662" max="6662" width="10.77734375" customWidth="1"/>
    <col min="6913" max="6913" width="19" customWidth="1"/>
    <col min="6914" max="6914" width="25.6640625" customWidth="1"/>
    <col min="6915" max="6915" width="15.33203125" customWidth="1"/>
    <col min="6916" max="6916" width="13.88671875" customWidth="1"/>
    <col min="6917" max="6917" width="11.109375" customWidth="1"/>
    <col min="6918" max="6918" width="10.77734375" customWidth="1"/>
    <col min="7169" max="7169" width="19" customWidth="1"/>
    <col min="7170" max="7170" width="25.6640625" customWidth="1"/>
    <col min="7171" max="7171" width="15.33203125" customWidth="1"/>
    <col min="7172" max="7172" width="13.88671875" customWidth="1"/>
    <col min="7173" max="7173" width="11.109375" customWidth="1"/>
    <col min="7174" max="7174" width="10.77734375" customWidth="1"/>
    <col min="7425" max="7425" width="19" customWidth="1"/>
    <col min="7426" max="7426" width="25.6640625" customWidth="1"/>
    <col min="7427" max="7427" width="15.33203125" customWidth="1"/>
    <col min="7428" max="7428" width="13.88671875" customWidth="1"/>
    <col min="7429" max="7429" width="11.109375" customWidth="1"/>
    <col min="7430" max="7430" width="10.77734375" customWidth="1"/>
    <col min="7681" max="7681" width="19" customWidth="1"/>
    <col min="7682" max="7682" width="25.6640625" customWidth="1"/>
    <col min="7683" max="7683" width="15.33203125" customWidth="1"/>
    <col min="7684" max="7684" width="13.88671875" customWidth="1"/>
    <col min="7685" max="7685" width="11.109375" customWidth="1"/>
    <col min="7686" max="7686" width="10.77734375" customWidth="1"/>
    <col min="7937" max="7937" width="19" customWidth="1"/>
    <col min="7938" max="7938" width="25.6640625" customWidth="1"/>
    <col min="7939" max="7939" width="15.33203125" customWidth="1"/>
    <col min="7940" max="7940" width="13.88671875" customWidth="1"/>
    <col min="7941" max="7941" width="11.109375" customWidth="1"/>
    <col min="7942" max="7942" width="10.77734375" customWidth="1"/>
    <col min="8193" max="8193" width="19" customWidth="1"/>
    <col min="8194" max="8194" width="25.6640625" customWidth="1"/>
    <col min="8195" max="8195" width="15.33203125" customWidth="1"/>
    <col min="8196" max="8196" width="13.88671875" customWidth="1"/>
    <col min="8197" max="8197" width="11.109375" customWidth="1"/>
    <col min="8198" max="8198" width="10.77734375" customWidth="1"/>
    <col min="8449" max="8449" width="19" customWidth="1"/>
    <col min="8450" max="8450" width="25.6640625" customWidth="1"/>
    <col min="8451" max="8451" width="15.33203125" customWidth="1"/>
    <col min="8452" max="8452" width="13.88671875" customWidth="1"/>
    <col min="8453" max="8453" width="11.109375" customWidth="1"/>
    <col min="8454" max="8454" width="10.77734375" customWidth="1"/>
    <col min="8705" max="8705" width="19" customWidth="1"/>
    <col min="8706" max="8706" width="25.6640625" customWidth="1"/>
    <col min="8707" max="8707" width="15.33203125" customWidth="1"/>
    <col min="8708" max="8708" width="13.88671875" customWidth="1"/>
    <col min="8709" max="8709" width="11.109375" customWidth="1"/>
    <col min="8710" max="8710" width="10.77734375" customWidth="1"/>
    <col min="8961" max="8961" width="19" customWidth="1"/>
    <col min="8962" max="8962" width="25.6640625" customWidth="1"/>
    <col min="8963" max="8963" width="15.33203125" customWidth="1"/>
    <col min="8964" max="8964" width="13.88671875" customWidth="1"/>
    <col min="8965" max="8965" width="11.109375" customWidth="1"/>
    <col min="8966" max="8966" width="10.77734375" customWidth="1"/>
    <col min="9217" max="9217" width="19" customWidth="1"/>
    <col min="9218" max="9218" width="25.6640625" customWidth="1"/>
    <col min="9219" max="9219" width="15.33203125" customWidth="1"/>
    <col min="9220" max="9220" width="13.88671875" customWidth="1"/>
    <col min="9221" max="9221" width="11.109375" customWidth="1"/>
    <col min="9222" max="9222" width="10.77734375" customWidth="1"/>
    <col min="9473" max="9473" width="19" customWidth="1"/>
    <col min="9474" max="9474" width="25.6640625" customWidth="1"/>
    <col min="9475" max="9475" width="15.33203125" customWidth="1"/>
    <col min="9476" max="9476" width="13.88671875" customWidth="1"/>
    <col min="9477" max="9477" width="11.109375" customWidth="1"/>
    <col min="9478" max="9478" width="10.77734375" customWidth="1"/>
    <col min="9729" max="9729" width="19" customWidth="1"/>
    <col min="9730" max="9730" width="25.6640625" customWidth="1"/>
    <col min="9731" max="9731" width="15.33203125" customWidth="1"/>
    <col min="9732" max="9732" width="13.88671875" customWidth="1"/>
    <col min="9733" max="9733" width="11.109375" customWidth="1"/>
    <col min="9734" max="9734" width="10.77734375" customWidth="1"/>
    <col min="9985" max="9985" width="19" customWidth="1"/>
    <col min="9986" max="9986" width="25.6640625" customWidth="1"/>
    <col min="9987" max="9987" width="15.33203125" customWidth="1"/>
    <col min="9988" max="9988" width="13.88671875" customWidth="1"/>
    <col min="9989" max="9989" width="11.109375" customWidth="1"/>
    <col min="9990" max="9990" width="10.77734375" customWidth="1"/>
    <col min="10241" max="10241" width="19" customWidth="1"/>
    <col min="10242" max="10242" width="25.6640625" customWidth="1"/>
    <col min="10243" max="10243" width="15.33203125" customWidth="1"/>
    <col min="10244" max="10244" width="13.88671875" customWidth="1"/>
    <col min="10245" max="10245" width="11.109375" customWidth="1"/>
    <col min="10246" max="10246" width="10.77734375" customWidth="1"/>
    <col min="10497" max="10497" width="19" customWidth="1"/>
    <col min="10498" max="10498" width="25.6640625" customWidth="1"/>
    <col min="10499" max="10499" width="15.33203125" customWidth="1"/>
    <col min="10500" max="10500" width="13.88671875" customWidth="1"/>
    <col min="10501" max="10501" width="11.109375" customWidth="1"/>
    <col min="10502" max="10502" width="10.77734375" customWidth="1"/>
    <col min="10753" max="10753" width="19" customWidth="1"/>
    <col min="10754" max="10754" width="25.6640625" customWidth="1"/>
    <col min="10755" max="10755" width="15.33203125" customWidth="1"/>
    <col min="10756" max="10756" width="13.88671875" customWidth="1"/>
    <col min="10757" max="10757" width="11.109375" customWidth="1"/>
    <col min="10758" max="10758" width="10.77734375" customWidth="1"/>
    <col min="11009" max="11009" width="19" customWidth="1"/>
    <col min="11010" max="11010" width="25.6640625" customWidth="1"/>
    <col min="11011" max="11011" width="15.33203125" customWidth="1"/>
    <col min="11012" max="11012" width="13.88671875" customWidth="1"/>
    <col min="11013" max="11013" width="11.109375" customWidth="1"/>
    <col min="11014" max="11014" width="10.77734375" customWidth="1"/>
    <col min="11265" max="11265" width="19" customWidth="1"/>
    <col min="11266" max="11266" width="25.6640625" customWidth="1"/>
    <col min="11267" max="11267" width="15.33203125" customWidth="1"/>
    <col min="11268" max="11268" width="13.88671875" customWidth="1"/>
    <col min="11269" max="11269" width="11.109375" customWidth="1"/>
    <col min="11270" max="11270" width="10.77734375" customWidth="1"/>
    <col min="11521" max="11521" width="19" customWidth="1"/>
    <col min="11522" max="11522" width="25.6640625" customWidth="1"/>
    <col min="11523" max="11523" width="15.33203125" customWidth="1"/>
    <col min="11524" max="11524" width="13.88671875" customWidth="1"/>
    <col min="11525" max="11525" width="11.109375" customWidth="1"/>
    <col min="11526" max="11526" width="10.77734375" customWidth="1"/>
    <col min="11777" max="11777" width="19" customWidth="1"/>
    <col min="11778" max="11778" width="25.6640625" customWidth="1"/>
    <col min="11779" max="11779" width="15.33203125" customWidth="1"/>
    <col min="11780" max="11780" width="13.88671875" customWidth="1"/>
    <col min="11781" max="11781" width="11.109375" customWidth="1"/>
    <col min="11782" max="11782" width="10.77734375" customWidth="1"/>
    <col min="12033" max="12033" width="19" customWidth="1"/>
    <col min="12034" max="12034" width="25.6640625" customWidth="1"/>
    <col min="12035" max="12035" width="15.33203125" customWidth="1"/>
    <col min="12036" max="12036" width="13.88671875" customWidth="1"/>
    <col min="12037" max="12037" width="11.109375" customWidth="1"/>
    <col min="12038" max="12038" width="10.77734375" customWidth="1"/>
    <col min="12289" max="12289" width="19" customWidth="1"/>
    <col min="12290" max="12290" width="25.6640625" customWidth="1"/>
    <col min="12291" max="12291" width="15.33203125" customWidth="1"/>
    <col min="12292" max="12292" width="13.88671875" customWidth="1"/>
    <col min="12293" max="12293" width="11.109375" customWidth="1"/>
    <col min="12294" max="12294" width="10.77734375" customWidth="1"/>
    <col min="12545" max="12545" width="19" customWidth="1"/>
    <col min="12546" max="12546" width="25.6640625" customWidth="1"/>
    <col min="12547" max="12547" width="15.33203125" customWidth="1"/>
    <col min="12548" max="12548" width="13.88671875" customWidth="1"/>
    <col min="12549" max="12549" width="11.109375" customWidth="1"/>
    <col min="12550" max="12550" width="10.77734375" customWidth="1"/>
    <col min="12801" max="12801" width="19" customWidth="1"/>
    <col min="12802" max="12802" width="25.6640625" customWidth="1"/>
    <col min="12803" max="12803" width="15.33203125" customWidth="1"/>
    <col min="12804" max="12804" width="13.88671875" customWidth="1"/>
    <col min="12805" max="12805" width="11.109375" customWidth="1"/>
    <col min="12806" max="12806" width="10.77734375" customWidth="1"/>
    <col min="13057" max="13057" width="19" customWidth="1"/>
    <col min="13058" max="13058" width="25.6640625" customWidth="1"/>
    <col min="13059" max="13059" width="15.33203125" customWidth="1"/>
    <col min="13060" max="13060" width="13.88671875" customWidth="1"/>
    <col min="13061" max="13061" width="11.109375" customWidth="1"/>
    <col min="13062" max="13062" width="10.77734375" customWidth="1"/>
    <col min="13313" max="13313" width="19" customWidth="1"/>
    <col min="13314" max="13314" width="25.6640625" customWidth="1"/>
    <col min="13315" max="13315" width="15.33203125" customWidth="1"/>
    <col min="13316" max="13316" width="13.88671875" customWidth="1"/>
    <col min="13317" max="13317" width="11.109375" customWidth="1"/>
    <col min="13318" max="13318" width="10.77734375" customWidth="1"/>
    <col min="13569" max="13569" width="19" customWidth="1"/>
    <col min="13570" max="13570" width="25.6640625" customWidth="1"/>
    <col min="13571" max="13571" width="15.33203125" customWidth="1"/>
    <col min="13572" max="13572" width="13.88671875" customWidth="1"/>
    <col min="13573" max="13573" width="11.109375" customWidth="1"/>
    <col min="13574" max="13574" width="10.77734375" customWidth="1"/>
    <col min="13825" max="13825" width="19" customWidth="1"/>
    <col min="13826" max="13826" width="25.6640625" customWidth="1"/>
    <col min="13827" max="13827" width="15.33203125" customWidth="1"/>
    <col min="13828" max="13828" width="13.88671875" customWidth="1"/>
    <col min="13829" max="13829" width="11.109375" customWidth="1"/>
    <col min="13830" max="13830" width="10.77734375" customWidth="1"/>
    <col min="14081" max="14081" width="19" customWidth="1"/>
    <col min="14082" max="14082" width="25.6640625" customWidth="1"/>
    <col min="14083" max="14083" width="15.33203125" customWidth="1"/>
    <col min="14084" max="14084" width="13.88671875" customWidth="1"/>
    <col min="14085" max="14085" width="11.109375" customWidth="1"/>
    <col min="14086" max="14086" width="10.77734375" customWidth="1"/>
    <col min="14337" max="14337" width="19" customWidth="1"/>
    <col min="14338" max="14338" width="25.6640625" customWidth="1"/>
    <col min="14339" max="14339" width="15.33203125" customWidth="1"/>
    <col min="14340" max="14340" width="13.88671875" customWidth="1"/>
    <col min="14341" max="14341" width="11.109375" customWidth="1"/>
    <col min="14342" max="14342" width="10.77734375" customWidth="1"/>
    <col min="14593" max="14593" width="19" customWidth="1"/>
    <col min="14594" max="14594" width="25.6640625" customWidth="1"/>
    <col min="14595" max="14595" width="15.33203125" customWidth="1"/>
    <col min="14596" max="14596" width="13.88671875" customWidth="1"/>
    <col min="14597" max="14597" width="11.109375" customWidth="1"/>
    <col min="14598" max="14598" width="10.77734375" customWidth="1"/>
    <col min="14849" max="14849" width="19" customWidth="1"/>
    <col min="14850" max="14850" width="25.6640625" customWidth="1"/>
    <col min="14851" max="14851" width="15.33203125" customWidth="1"/>
    <col min="14852" max="14852" width="13.88671875" customWidth="1"/>
    <col min="14853" max="14853" width="11.109375" customWidth="1"/>
    <col min="14854" max="14854" width="10.77734375" customWidth="1"/>
    <col min="15105" max="15105" width="19" customWidth="1"/>
    <col min="15106" max="15106" width="25.6640625" customWidth="1"/>
    <col min="15107" max="15107" width="15.33203125" customWidth="1"/>
    <col min="15108" max="15108" width="13.88671875" customWidth="1"/>
    <col min="15109" max="15109" width="11.109375" customWidth="1"/>
    <col min="15110" max="15110" width="10.77734375" customWidth="1"/>
    <col min="15361" max="15361" width="19" customWidth="1"/>
    <col min="15362" max="15362" width="25.6640625" customWidth="1"/>
    <col min="15363" max="15363" width="15.33203125" customWidth="1"/>
    <col min="15364" max="15364" width="13.88671875" customWidth="1"/>
    <col min="15365" max="15365" width="11.109375" customWidth="1"/>
    <col min="15366" max="15366" width="10.77734375" customWidth="1"/>
    <col min="15617" max="15617" width="19" customWidth="1"/>
    <col min="15618" max="15618" width="25.6640625" customWidth="1"/>
    <col min="15619" max="15619" width="15.33203125" customWidth="1"/>
    <col min="15620" max="15620" width="13.88671875" customWidth="1"/>
    <col min="15621" max="15621" width="11.109375" customWidth="1"/>
    <col min="15622" max="15622" width="10.77734375" customWidth="1"/>
    <col min="15873" max="15873" width="19" customWidth="1"/>
    <col min="15874" max="15874" width="25.6640625" customWidth="1"/>
    <col min="15875" max="15875" width="15.33203125" customWidth="1"/>
    <col min="15876" max="15876" width="13.88671875" customWidth="1"/>
    <col min="15877" max="15877" width="11.109375" customWidth="1"/>
    <col min="15878" max="15878" width="10.77734375" customWidth="1"/>
    <col min="16129" max="16129" width="19" customWidth="1"/>
    <col min="16130" max="16130" width="25.6640625" customWidth="1"/>
    <col min="16131" max="16131" width="15.33203125" customWidth="1"/>
    <col min="16132" max="16132" width="13.88671875" customWidth="1"/>
    <col min="16133" max="16133" width="11.109375" customWidth="1"/>
    <col min="16134" max="16134" width="10.77734375" customWidth="1"/>
  </cols>
  <sheetData>
    <row r="1" spans="1:6" ht="26.25" customHeight="1">
      <c r="A1" s="233" t="s">
        <v>149</v>
      </c>
      <c r="B1" s="234"/>
      <c r="C1" s="234"/>
      <c r="D1" s="234"/>
      <c r="E1" s="234"/>
      <c r="F1" s="235"/>
    </row>
    <row r="2" spans="1:6" ht="15.6">
      <c r="A2" s="152"/>
      <c r="B2" s="153"/>
      <c r="C2" s="236" t="s">
        <v>150</v>
      </c>
      <c r="D2" s="237"/>
      <c r="E2" s="236" t="s">
        <v>151</v>
      </c>
      <c r="F2" s="238"/>
    </row>
    <row r="3" spans="1:6" ht="15.6">
      <c r="A3" s="154" t="s">
        <v>152</v>
      </c>
      <c r="B3" s="155" t="s">
        <v>153</v>
      </c>
      <c r="C3" s="156">
        <v>107450</v>
      </c>
      <c r="D3" s="157">
        <f>C3-'[4]Jun 2014'!C3</f>
        <v>2317</v>
      </c>
      <c r="E3" s="158">
        <v>882</v>
      </c>
      <c r="F3" s="159">
        <f>E3-'[4]Jun 2014'!E3</f>
        <v>96</v>
      </c>
    </row>
    <row r="4" spans="1:6" ht="15.6">
      <c r="A4" s="154" t="s">
        <v>154</v>
      </c>
      <c r="B4" s="155" t="s">
        <v>155</v>
      </c>
      <c r="C4" s="156">
        <v>31403</v>
      </c>
      <c r="D4" s="157">
        <f>C4-'[4]Jun 2014'!C4</f>
        <v>5007</v>
      </c>
      <c r="E4" s="158">
        <v>244</v>
      </c>
      <c r="F4" s="159">
        <f>E4-'[4]Jun 2014'!E4</f>
        <v>22</v>
      </c>
    </row>
    <row r="5" spans="1:6" ht="15.6">
      <c r="A5" s="154" t="s">
        <v>156</v>
      </c>
      <c r="B5" s="155" t="s">
        <v>157</v>
      </c>
      <c r="C5" s="156">
        <v>14062</v>
      </c>
      <c r="D5" s="157">
        <f>C5-'[4]Jun 2014'!C5</f>
        <v>860</v>
      </c>
      <c r="E5" s="158">
        <v>143</v>
      </c>
      <c r="F5" s="159">
        <f>E5-'[4]Jun 2014'!E5</f>
        <v>21</v>
      </c>
    </row>
    <row r="6" spans="1:6" ht="15.6">
      <c r="A6" s="154" t="s">
        <v>158</v>
      </c>
      <c r="B6" s="155" t="s">
        <v>159</v>
      </c>
      <c r="C6" s="156">
        <v>6107</v>
      </c>
      <c r="D6" s="157">
        <f>C6-'[4]Jun 2014'!C6</f>
        <v>320</v>
      </c>
      <c r="E6" s="158">
        <v>72</v>
      </c>
      <c r="F6" s="159">
        <f>E6-'[4]Jun 2014'!E6</f>
        <v>-14</v>
      </c>
    </row>
    <row r="7" spans="1:6" ht="15.6">
      <c r="A7" s="154" t="s">
        <v>160</v>
      </c>
      <c r="B7" s="155" t="s">
        <v>161</v>
      </c>
      <c r="C7" s="156">
        <v>46756</v>
      </c>
      <c r="D7" s="157">
        <f>C7-'[4]Jun 2014'!C7</f>
        <v>-1326</v>
      </c>
      <c r="E7" s="158">
        <v>982</v>
      </c>
      <c r="F7" s="159">
        <f>E7-'[4]Jun 2014'!E7</f>
        <v>15</v>
      </c>
    </row>
    <row r="8" spans="1:6" ht="15.6">
      <c r="A8" s="160"/>
      <c r="B8" s="154" t="s">
        <v>162</v>
      </c>
      <c r="C8" s="156">
        <f>SUM(C4:C7)</f>
        <v>98328</v>
      </c>
      <c r="D8" s="157">
        <f>C8-'[4]Jun 2014'!C8</f>
        <v>4861</v>
      </c>
      <c r="E8" s="158">
        <f>SUM(E4:E7)</f>
        <v>1441</v>
      </c>
      <c r="F8" s="159">
        <f>E8-'[4]Jun 2014'!E8</f>
        <v>44</v>
      </c>
    </row>
    <row r="9" spans="1:6" ht="15">
      <c r="A9" s="161"/>
      <c r="B9" s="161"/>
      <c r="C9" s="161"/>
      <c r="D9" s="161"/>
      <c r="E9" s="161"/>
      <c r="F9" s="161"/>
    </row>
    <row r="10" spans="1:6">
      <c r="A10" s="91" t="s">
        <v>79</v>
      </c>
    </row>
    <row r="11" spans="1:6">
      <c r="A11" s="92" t="s">
        <v>163</v>
      </c>
    </row>
    <row r="12" spans="1:6">
      <c r="A12" s="92" t="s">
        <v>164</v>
      </c>
    </row>
    <row r="13" spans="1:6">
      <c r="A13" s="92" t="s">
        <v>165</v>
      </c>
    </row>
    <row r="14" spans="1:6">
      <c r="A14" s="92" t="s">
        <v>166</v>
      </c>
    </row>
  </sheetData>
  <mergeCells count="3">
    <mergeCell ref="A1:F1"/>
    <mergeCell ref="C2:D2"/>
    <mergeCell ref="E2:F2"/>
  </mergeCells>
  <printOptions horizontalCentered="1"/>
  <pageMargins left="0.75" right="0.75" top="1" bottom="1" header="0.5" footer="0.5"/>
  <pageSetup orientation="landscape" horizontalDpi="4294967294" verticalDpi="300" r:id="rId1"/>
  <headerFooter alignWithMargins="0">
    <oddFooter xml:space="preserve">&amp;LDivision/Bureau: Standards &amp; Inspections/Boiler Safety
Document Name: AR Aging Report 
Date Revised:  8/11/2014 
Document Owner: Jo Ann Bell
Page 1of 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Bureau Performance Rpt.</vt:lpstr>
      <vt:lpstr>Inspectors Productivity Recap</vt:lpstr>
      <vt:lpstr>Combined Inspectors Status Rpt.</vt:lpstr>
      <vt:lpstr>Global Status--State</vt:lpstr>
      <vt:lpstr>Global Status--Ins</vt:lpstr>
      <vt:lpstr>Global Status--Combined</vt:lpstr>
      <vt:lpstr>OD &amp; RL Summary</vt:lpstr>
      <vt:lpstr>Overdue Summary</vt:lpstr>
      <vt:lpstr>AR Aging Report</vt:lpstr>
      <vt:lpstr>Chart-AR Aging Summary</vt:lpstr>
      <vt:lpstr>Invoices Print Totals Summary</vt:lpstr>
      <vt:lpstr>Print Jobs Totals</vt:lpstr>
      <vt:lpstr>RL Summary</vt:lpstr>
      <vt:lpstr>Chart--OD &amp; RL Totals</vt:lpstr>
      <vt:lpstr>Chart-OD-West</vt:lpstr>
      <vt:lpstr>Chart-OD-East</vt:lpstr>
      <vt:lpstr>Chart-RLs-West</vt:lpstr>
      <vt:lpstr>Chart-RLs-East</vt:lpstr>
      <vt:lpstr>Chart-AR Aging</vt:lpstr>
      <vt:lpstr>Chart-Invoices Print Totals</vt:lpstr>
      <vt:lpstr>'Global Status--Combined'!Print_Area</vt:lpstr>
      <vt:lpstr>'Global Status--State'!Print_Area</vt:lpstr>
      <vt:lpstr>'Overdue Summary'!Sort_Range</vt:lpstr>
      <vt:lpstr>'RL Summary'!Sort_Range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jabell</dc:creator>
  <cp:lastModifiedBy>jabell</cp:lastModifiedBy>
  <cp:lastPrinted>2014-08-26T12:33:58Z</cp:lastPrinted>
  <dcterms:created xsi:type="dcterms:W3CDTF">2014-08-26T12:00:25Z</dcterms:created>
  <dcterms:modified xsi:type="dcterms:W3CDTF">2014-08-26T19:26:58Z</dcterms:modified>
</cp:coreProperties>
</file>