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480" yWindow="144" windowWidth="22056" windowHeight="9000"/>
  </bookViews>
  <sheets>
    <sheet name="Nov 2014-Bureau Performance" sheetId="1" r:id="rId1"/>
    <sheet name="Nov 2014 - Productivity Recap" sheetId="2" r:id="rId2"/>
    <sheet name="Combined Insps. Status Report" sheetId="3" r:id="rId3"/>
    <sheet name="Global Status--State" sheetId="4" r:id="rId4"/>
    <sheet name="Global Status--Insurance" sheetId="14" r:id="rId5"/>
    <sheet name="Global Status-Combined" sheetId="13" r:id="rId6"/>
    <sheet name="Chart--OD &amp; RL Totals" sheetId="5" r:id="rId7"/>
    <sheet name="OD &amp; RL Summary" sheetId="6" state="hidden" r:id="rId8"/>
    <sheet name="Chart-OD-West" sheetId="7" r:id="rId9"/>
    <sheet name="Chart-OD-East" sheetId="8" r:id="rId10"/>
    <sheet name="Overdue Summary" sheetId="9" state="hidden" r:id="rId11"/>
    <sheet name="Chart-RLs-West" sheetId="10" r:id="rId12"/>
    <sheet name="Chart-RLs-East" sheetId="11" r:id="rId13"/>
    <sheet name="AR Aging Report" sheetId="15" r:id="rId14"/>
    <sheet name="Chart-AR Aging Summary" sheetId="16" state="hidden" r:id="rId15"/>
    <sheet name="Chart-AR Aging" sheetId="17" r:id="rId16"/>
    <sheet name="Invoices Print Totals Summary" sheetId="18" state="hidden" r:id="rId17"/>
    <sheet name="Nov 2014-Print Jobs Totals" sheetId="20" r:id="rId18"/>
    <sheet name="Chart-Invoices Print Totals" sheetId="19" r:id="rId19"/>
    <sheet name="RL Summary" sheetId="12" state="hidden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5">'Global Status-Combined'!$A$1:$O$17</definedName>
    <definedName name="_xlnm.Print_Area" localSheetId="3">'Global Status--State'!$A$1:$R$28</definedName>
    <definedName name="Sort_Range" localSheetId="10">'Overdue Summary'!$A$3:$B$15</definedName>
    <definedName name="Sort_Range" localSheetId="19">'RL Summary'!$A$3:$B$15</definedName>
  </definedNames>
  <calcPr calcId="125725"/>
</workbook>
</file>

<file path=xl/calcChain.xml><?xml version="1.0" encoding="utf-8"?>
<calcChain xmlns="http://schemas.openxmlformats.org/spreadsheetml/2006/main">
  <c r="I10" i="20"/>
  <c r="I9"/>
  <c r="I8"/>
  <c r="I7"/>
  <c r="I6"/>
  <c r="I5"/>
  <c r="I4"/>
  <c r="CW7" i="16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F7"/>
  <c r="E7"/>
  <c r="F8" i="15"/>
  <c r="E8"/>
  <c r="C8"/>
  <c r="D8" s="1"/>
  <c r="F7"/>
  <c r="D7"/>
  <c r="F6"/>
  <c r="D6"/>
  <c r="F5"/>
  <c r="D5"/>
  <c r="F4"/>
  <c r="D4"/>
  <c r="F3"/>
  <c r="D3"/>
  <c r="J16" i="14"/>
  <c r="I16"/>
  <c r="G16"/>
  <c r="F16"/>
  <c r="D16"/>
  <c r="E16" s="1"/>
  <c r="B16"/>
  <c r="C16" s="1"/>
  <c r="H15"/>
  <c r="G15"/>
  <c r="E15"/>
  <c r="C15"/>
  <c r="H14"/>
  <c r="G14"/>
  <c r="E14"/>
  <c r="C14"/>
  <c r="H13"/>
  <c r="G13"/>
  <c r="E13"/>
  <c r="C13"/>
  <c r="H12"/>
  <c r="G12"/>
  <c r="E12"/>
  <c r="C12"/>
  <c r="H11"/>
  <c r="G11"/>
  <c r="E11"/>
  <c r="C11"/>
  <c r="H10"/>
  <c r="G10"/>
  <c r="E10"/>
  <c r="C10"/>
  <c r="H9"/>
  <c r="G9"/>
  <c r="E9"/>
  <c r="C9"/>
  <c r="H8"/>
  <c r="G8"/>
  <c r="E8"/>
  <c r="C8"/>
  <c r="H7"/>
  <c r="G7"/>
  <c r="E7"/>
  <c r="C7"/>
  <c r="H6"/>
  <c r="G6"/>
  <c r="E6"/>
  <c r="C6"/>
  <c r="H5"/>
  <c r="G5"/>
  <c r="E5"/>
  <c r="C5"/>
  <c r="H4"/>
  <c r="G4"/>
  <c r="E4"/>
  <c r="C4"/>
  <c r="H3"/>
  <c r="H16" s="1"/>
  <c r="G3"/>
  <c r="E3"/>
  <c r="C3"/>
  <c r="N5" i="13"/>
  <c r="M5"/>
  <c r="L5"/>
  <c r="J5"/>
  <c r="I5"/>
  <c r="F5"/>
  <c r="E5"/>
  <c r="D5"/>
  <c r="B5"/>
  <c r="C5" s="1"/>
  <c r="H4"/>
  <c r="G4"/>
  <c r="E4"/>
  <c r="C4"/>
  <c r="H3"/>
  <c r="H5" s="1"/>
  <c r="G3"/>
  <c r="G5" s="1"/>
  <c r="E3"/>
  <c r="C3"/>
  <c r="EC18" i="12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EC18" i="9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V3" i="6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L17" i="4"/>
  <c r="K17"/>
  <c r="H17"/>
  <c r="G17"/>
  <c r="F17"/>
  <c r="E17"/>
  <c r="D17"/>
  <c r="J16"/>
  <c r="I16"/>
  <c r="G16"/>
  <c r="E16"/>
  <c r="J15"/>
  <c r="I15"/>
  <c r="G15"/>
  <c r="E15"/>
  <c r="J14"/>
  <c r="I14"/>
  <c r="G14"/>
  <c r="E14"/>
  <c r="J13"/>
  <c r="I13"/>
  <c r="G13"/>
  <c r="E13"/>
  <c r="J12"/>
  <c r="I12"/>
  <c r="G12"/>
  <c r="E12"/>
  <c r="J11"/>
  <c r="I11"/>
  <c r="G11"/>
  <c r="E11"/>
  <c r="J10"/>
  <c r="I10"/>
  <c r="G10"/>
  <c r="E10"/>
  <c r="J9"/>
  <c r="I9"/>
  <c r="G9"/>
  <c r="E9"/>
  <c r="J8"/>
  <c r="I8"/>
  <c r="G8"/>
  <c r="E8"/>
  <c r="J7"/>
  <c r="I7"/>
  <c r="G7"/>
  <c r="E7"/>
  <c r="J6"/>
  <c r="I6"/>
  <c r="G6"/>
  <c r="E6"/>
  <c r="J5"/>
  <c r="I5"/>
  <c r="G5"/>
  <c r="E5"/>
  <c r="J4"/>
  <c r="I4"/>
  <c r="G4"/>
  <c r="E4"/>
  <c r="J3"/>
  <c r="J17" s="1"/>
  <c r="I3"/>
  <c r="I17" s="1"/>
  <c r="G3"/>
  <c r="E3"/>
  <c r="O16" i="3"/>
  <c r="N16"/>
  <c r="M16"/>
  <c r="L16"/>
  <c r="K16"/>
  <c r="I16"/>
  <c r="H16"/>
  <c r="F16"/>
  <c r="E16"/>
  <c r="D16"/>
  <c r="C16"/>
  <c r="B16"/>
  <c r="J15"/>
  <c r="G15"/>
  <c r="J14"/>
  <c r="G14"/>
  <c r="J13"/>
  <c r="G13"/>
  <c r="J12"/>
  <c r="G12"/>
  <c r="J11"/>
  <c r="G11"/>
  <c r="J10"/>
  <c r="J9"/>
  <c r="G9"/>
  <c r="J8"/>
  <c r="J7"/>
  <c r="G7"/>
  <c r="J6"/>
  <c r="J5"/>
  <c r="G5"/>
  <c r="J4"/>
  <c r="G4"/>
  <c r="J3"/>
  <c r="G3"/>
  <c r="G16" s="1"/>
  <c r="J2"/>
  <c r="J16" s="1"/>
  <c r="G2"/>
  <c r="S26" i="2" l="1"/>
  <c r="R26"/>
  <c r="Q26"/>
  <c r="P26"/>
  <c r="O26"/>
  <c r="N26"/>
  <c r="M26"/>
  <c r="L26"/>
  <c r="K26"/>
  <c r="J26"/>
  <c r="I26"/>
  <c r="H26"/>
  <c r="G26"/>
  <c r="F26"/>
  <c r="E26"/>
  <c r="D26"/>
  <c r="C26"/>
  <c r="B26"/>
  <c r="T25"/>
  <c r="T26" s="1"/>
  <c r="T29" s="1"/>
  <c r="T24"/>
  <c r="T23"/>
  <c r="Q22"/>
  <c r="N22"/>
  <c r="H22"/>
  <c r="E22"/>
  <c r="Q21"/>
  <c r="P21"/>
  <c r="P22" s="1"/>
  <c r="O21"/>
  <c r="O22" s="1"/>
  <c r="N21"/>
  <c r="M21"/>
  <c r="M22" s="1"/>
  <c r="L21"/>
  <c r="L22" s="1"/>
  <c r="K21"/>
  <c r="K22" s="1"/>
  <c r="I21"/>
  <c r="I22" s="1"/>
  <c r="H21"/>
  <c r="G21"/>
  <c r="G22" s="1"/>
  <c r="F21"/>
  <c r="F22" s="1"/>
  <c r="E21"/>
  <c r="D21"/>
  <c r="D22" s="1"/>
  <c r="C21"/>
  <c r="T21" s="1"/>
  <c r="T20"/>
  <c r="T19"/>
  <c r="T18"/>
  <c r="T17"/>
  <c r="T16"/>
  <c r="T15"/>
  <c r="T14"/>
  <c r="T13"/>
  <c r="T12"/>
  <c r="T11"/>
  <c r="T10"/>
  <c r="T9"/>
  <c r="T8"/>
  <c r="T7"/>
  <c r="T6"/>
  <c r="T5"/>
  <c r="T4"/>
  <c r="T3"/>
  <c r="T22" l="1"/>
  <c r="C22"/>
  <c r="K24" i="1"/>
  <c r="J24"/>
  <c r="K23"/>
  <c r="K22"/>
  <c r="K21"/>
  <c r="J21"/>
  <c r="K20"/>
  <c r="K19"/>
  <c r="K18"/>
  <c r="K17"/>
  <c r="J16"/>
  <c r="K16" s="1"/>
  <c r="K15"/>
  <c r="J15"/>
  <c r="K14"/>
  <c r="J14"/>
  <c r="K13"/>
  <c r="K12"/>
  <c r="J12"/>
  <c r="K11"/>
  <c r="J11"/>
  <c r="J10"/>
  <c r="K10" s="1"/>
  <c r="K9"/>
  <c r="K8"/>
  <c r="K7"/>
  <c r="I6"/>
  <c r="H6"/>
  <c r="J5"/>
  <c r="J6" s="1"/>
  <c r="J4"/>
</calcChain>
</file>

<file path=xl/sharedStrings.xml><?xml version="1.0" encoding="utf-8"?>
<sst xmlns="http://schemas.openxmlformats.org/spreadsheetml/2006/main" count="751" uniqueCount="219">
  <si>
    <t>BOILER SAFETY BUREAU</t>
  </si>
  <si>
    <t>PERFORMANCE REPORT FOR THE MONTH OF:</t>
  </si>
  <si>
    <t>NOV</t>
  </si>
  <si>
    <t>FISCAL YEAR MAY 2014-APR 2015</t>
  </si>
  <si>
    <t xml:space="preserve">  3   PRIOR  YEARS</t>
  </si>
  <si>
    <t>STATE</t>
  </si>
  <si>
    <t>INSUR</t>
  </si>
  <si>
    <t>TOTAL STATE/INS</t>
  </si>
  <si>
    <t>YTD</t>
  </si>
  <si>
    <t>FY 13/14</t>
  </si>
  <si>
    <t>FY 12/13</t>
  </si>
  <si>
    <t>FY 11/12</t>
  </si>
  <si>
    <t>FY 09/10</t>
  </si>
  <si>
    <t>FY 08/09</t>
  </si>
  <si>
    <t>FY 07/08</t>
  </si>
  <si>
    <t>REGISTERED BPV AS OF MAY 1, 2014</t>
  </si>
  <si>
    <t xml:space="preserve">CURRENT REGISTERED BPV AT END OF REPORT MONTH                                  </t>
  </si>
  <si>
    <t>CHANGE FROM BEGINNING OF FISCAL YEAR</t>
  </si>
  <si>
    <t>NEW ALLOCATION</t>
  </si>
  <si>
    <t>CHANGE OF INSURANCE</t>
  </si>
  <si>
    <t>OUT-OF-USE INSPECTIONS</t>
  </si>
  <si>
    <t xml:space="preserve">INTERNAL INSPECTIONS   </t>
  </si>
  <si>
    <t xml:space="preserve">EXTERNAL INSPECTIONS  </t>
  </si>
  <si>
    <t xml:space="preserve">INSPECTIONS PROCESSED                                                                                  </t>
  </si>
  <si>
    <t xml:space="preserve">CERTIFICATES ISSUED                                                                                                      </t>
  </si>
  <si>
    <t>INCIDENT INVESTIGATIONS (NUMBER OF OCCURRENCES)</t>
  </si>
  <si>
    <t>VIOLATION FINDINGS</t>
  </si>
  <si>
    <t>FOLLOW-UP INSPECTIONS</t>
  </si>
  <si>
    <t>SPECIAL INSPECTIONS (NUMBER OF OCCURRENCES)</t>
  </si>
  <si>
    <t>NLV INSPECTIONS</t>
  </si>
  <si>
    <t>COMPLIANCE INSPECTIONS</t>
  </si>
  <si>
    <t>1/2 DAY SHOPS / AUDITS</t>
  </si>
  <si>
    <t>MONEYS INVOICED</t>
  </si>
  <si>
    <t>MONEYS RECEIPTED IN NC ACCOUNTING SYSTEM</t>
  </si>
  <si>
    <t>EXPENDITURES</t>
  </si>
  <si>
    <t>SURPLUS/SHORTFALL</t>
  </si>
  <si>
    <t>Strickland</t>
  </si>
  <si>
    <t>Bailey</t>
  </si>
  <si>
    <t>Gunto</t>
  </si>
  <si>
    <t>Harrell</t>
  </si>
  <si>
    <t>Johnson</t>
  </si>
  <si>
    <t>Kidd</t>
  </si>
  <si>
    <t>Kirkland</t>
  </si>
  <si>
    <t>Smith</t>
  </si>
  <si>
    <t>Davis</t>
  </si>
  <si>
    <t>Vacant-D4</t>
  </si>
  <si>
    <t>Hutchens</t>
  </si>
  <si>
    <t>Kirkman</t>
  </si>
  <si>
    <t>Parker</t>
  </si>
  <si>
    <t>Payne</t>
  </si>
  <si>
    <t>Sims</t>
  </si>
  <si>
    <t>Snuffer</t>
  </si>
  <si>
    <t>Dautrich</t>
  </si>
  <si>
    <t>Kinney</t>
  </si>
  <si>
    <t>OBJECT INSPECTED</t>
  </si>
  <si>
    <t>East</t>
  </si>
  <si>
    <t xml:space="preserve">Dist. 10  </t>
  </si>
  <si>
    <t>Dist. 3</t>
  </si>
  <si>
    <t>Dist. 5</t>
  </si>
  <si>
    <t xml:space="preserve">Dist. 14 </t>
  </si>
  <si>
    <t>Dist. 13</t>
  </si>
  <si>
    <t>Dist. 12</t>
  </si>
  <si>
    <t xml:space="preserve">Dist. 1 </t>
  </si>
  <si>
    <t>West</t>
  </si>
  <si>
    <t>Dist. 4</t>
  </si>
  <si>
    <t>Dist. 20</t>
  </si>
  <si>
    <t>Dist. 16</t>
  </si>
  <si>
    <t>Dist. 19</t>
  </si>
  <si>
    <t>Dist. 2</t>
  </si>
  <si>
    <t>Dist. 11</t>
  </si>
  <si>
    <t>Dist. 15</t>
  </si>
  <si>
    <t xml:space="preserve">BSB Chief  </t>
  </si>
  <si>
    <t>Asst Chief</t>
  </si>
  <si>
    <t>TOTAL</t>
  </si>
  <si>
    <t>Follow Up Inspection</t>
  </si>
  <si>
    <t>Out-of-Use</t>
  </si>
  <si>
    <t>Compliance</t>
  </si>
  <si>
    <t>NLV Inspections</t>
  </si>
  <si>
    <t>Insurer Monitoring</t>
  </si>
  <si>
    <t>Special Inspections (Hrs)</t>
  </si>
  <si>
    <t>1/2 day Shop/Audit</t>
  </si>
  <si>
    <t>Full Day-Shop/Audit</t>
  </si>
  <si>
    <t>1/2 Day Nuclear Shop</t>
  </si>
  <si>
    <t>Full Day Nuclear Shop</t>
  </si>
  <si>
    <t>Incident Investigation (Hrs)</t>
  </si>
  <si>
    <t>Office Time (Hours)</t>
  </si>
  <si>
    <t>Training Time (Hours)</t>
  </si>
  <si>
    <t>Sick Time (Hours)</t>
  </si>
  <si>
    <t>Vacation Time (Hours)</t>
  </si>
  <si>
    <t>Holiday Time (Hours)</t>
  </si>
  <si>
    <t>Compensatory Time (Hrs)</t>
  </si>
  <si>
    <t>Work Hours</t>
  </si>
  <si>
    <t>Time Lost</t>
  </si>
  <si>
    <t>Time Available</t>
  </si>
  <si>
    <t>Total Number Inspections</t>
  </si>
  <si>
    <t>Revenue-Inspections</t>
  </si>
  <si>
    <t>Revenue-Shops/Reviews</t>
  </si>
  <si>
    <t>Total State Revenue</t>
  </si>
  <si>
    <t>Total Insurance Revenue</t>
  </si>
  <si>
    <t>Grand Total Revenues</t>
  </si>
  <si>
    <t>Inspector Name</t>
  </si>
  <si>
    <t>New First Insps.</t>
  </si>
  <si>
    <t>New Insp. Requests &gt;60 Days (10/1/14)</t>
  </si>
  <si>
    <t>State Violations open past 90 days (End Date: (8/31/14)</t>
  </si>
  <si>
    <t>Total State Objects with violations  (8/1/14-8/31/14)</t>
  </si>
  <si>
    <t xml:space="preserve"> State Violations without 90-Day follow-up (8/1/14-8/31/14)</t>
  </si>
  <si>
    <t>% of Follow-up Insps. conducted within 90 Days (8/1/14-8/31/14)</t>
  </si>
  <si>
    <t>Total  State Objects in District</t>
  </si>
  <si>
    <t>State Objects due more than 30 days (10/31/14)</t>
  </si>
  <si>
    <t>% of Objects Expired</t>
  </si>
  <si>
    <t>State Objects due end of Dec.</t>
  </si>
  <si>
    <t>State Objects due end of Jan.</t>
  </si>
  <si>
    <t>Insps. keyed in Nov.</t>
  </si>
  <si>
    <t>Nov. Income Certificate Fees</t>
  </si>
  <si>
    <t>Nov. Income Shop/Audit Fees</t>
  </si>
  <si>
    <t>TOTALS</t>
  </si>
  <si>
    <t>District</t>
  </si>
  <si>
    <t>Inspector</t>
  </si>
  <si>
    <t>Total: Certs past 30 days</t>
  </si>
  <si>
    <t>Total: Violations wo/90-day Fllwup</t>
  </si>
  <si>
    <t>Total # State Objs</t>
  </si>
  <si>
    <t>% of Objs Expired FY 14/15 (MTD)</t>
  </si>
  <si>
    <t>% of Objs Expired FY 14/15 (YTD)</t>
  </si>
  <si>
    <t>% of Objs Expired FY 13/14</t>
  </si>
  <si>
    <t xml:space="preserve">% of Objs Expired FY 12/13 </t>
  </si>
  <si>
    <t xml:space="preserve">% of Objs Expired FY 11/12 </t>
  </si>
  <si>
    <t>% of Objs Expired FY 10/11</t>
  </si>
  <si>
    <t>% of Objs Expired FY 09/10</t>
  </si>
  <si>
    <t>% of Objs Expired FY 08/09</t>
  </si>
  <si>
    <t>% of Objs Expired FY2007-2008</t>
  </si>
  <si>
    <t>KEY:</t>
  </si>
  <si>
    <t>1.)  Green column numbers indicate objects with expired certificates.</t>
  </si>
  <si>
    <t>2.)  Brown column numbers indicate objects with open repairs.</t>
  </si>
  <si>
    <t>3.)  Black and red numbers in parens indicate change from last month's numbers.</t>
  </si>
  <si>
    <t>4.)  Positive trends should show red numbers in the change columns.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</si>
  <si>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</si>
  <si>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</si>
  <si>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</si>
  <si>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</si>
  <si>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</si>
  <si>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</si>
  <si>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</si>
  <si>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</si>
  <si>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</si>
  <si>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</si>
  <si>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</si>
  <si>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</si>
  <si>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Nov </t>
  </si>
  <si>
    <t xml:space="preserve">Jan </t>
  </si>
  <si>
    <t>State Overdues (SO)</t>
  </si>
  <si>
    <t>State RLs (RLS)</t>
  </si>
  <si>
    <t>Insurance Overdues (IO)</t>
  </si>
  <si>
    <t>Insurance RLs (RLI)</t>
  </si>
  <si>
    <t xml:space="preserve">Mar </t>
  </si>
  <si>
    <t>-</t>
  </si>
  <si>
    <t>Bureau Avg</t>
  </si>
  <si>
    <t>Overdue Inspections</t>
  </si>
  <si>
    <t xml:space="preserve">Sep </t>
  </si>
  <si>
    <t>Open RLs</t>
  </si>
  <si>
    <t>Total: Exp Certs</t>
  </si>
  <si>
    <t>Total: Open Repairs</t>
  </si>
  <si>
    <t>Total #  Objs</t>
  </si>
  <si>
    <t xml:space="preserve">% of Objs Expired FY 13/14 </t>
  </si>
  <si>
    <t>% of Objs Expired FY 12/13</t>
  </si>
  <si>
    <t>INSURANCE</t>
  </si>
  <si>
    <t>Insurance Company</t>
  </si>
  <si>
    <t>Total: Open RLs</t>
  </si>
  <si>
    <t>Total # Ins Objs</t>
  </si>
  <si>
    <t>% of Objs Expired FY 11/12</t>
  </si>
  <si>
    <t>Arise Inc</t>
  </si>
  <si>
    <t xml:space="preserve">Chubb </t>
  </si>
  <si>
    <t xml:space="preserve">Cincinnati </t>
  </si>
  <si>
    <t>Cincinnati</t>
  </si>
  <si>
    <t>CNA</t>
  </si>
  <si>
    <t>FM Global</t>
  </si>
  <si>
    <t>HSB</t>
  </si>
  <si>
    <t>HSB-CT</t>
  </si>
  <si>
    <t>Liberty Mutual</t>
  </si>
  <si>
    <t>OneCis</t>
  </si>
  <si>
    <t>Starr Indemnity</t>
  </si>
  <si>
    <t>Travelers</t>
  </si>
  <si>
    <t xml:space="preserve"> Travelers</t>
  </si>
  <si>
    <t>XL America</t>
  </si>
  <si>
    <t xml:space="preserve">Zurich </t>
  </si>
  <si>
    <t>Totals:</t>
  </si>
  <si>
    <t>5.)  Grey rows indicate companies subscribing to Jurisdiction OnLine.</t>
  </si>
  <si>
    <t>Accounts Receivable--Aging Report: Nov 2014</t>
  </si>
  <si>
    <t>Dollar Amount</t>
  </si>
  <si>
    <t>Number of Invoices</t>
  </si>
  <si>
    <t>1-30 Days</t>
  </si>
  <si>
    <t>(Not Past Due)</t>
  </si>
  <si>
    <t>31-60 Days</t>
  </si>
  <si>
    <t>(1-30 Days Past Due)</t>
  </si>
  <si>
    <t>61-90 Days</t>
  </si>
  <si>
    <t>(31-60 Days Past Due)</t>
  </si>
  <si>
    <t>91-120 Days</t>
  </si>
  <si>
    <t>(61-90 Days Past Due)</t>
  </si>
  <si>
    <t>Over 120 Days</t>
  </si>
  <si>
    <t>(&gt;90 Days Past Due)</t>
  </si>
  <si>
    <t>Past Due Total:</t>
  </si>
  <si>
    <r>
      <t>1.)  Numbers in parentheses after the</t>
    </r>
    <r>
      <rPr>
        <b/>
        <sz val="10"/>
        <rFont val="Arial"/>
        <family val="2"/>
      </rPr>
      <t xml:space="preserve"> Dollar Amount</t>
    </r>
    <r>
      <rPr>
        <sz val="10"/>
        <rFont val="Arial"/>
      </rPr>
      <t xml:space="preserve"> indicate change from last month's numbers (in dollars).</t>
    </r>
  </si>
  <si>
    <r>
      <t xml:space="preserve">2.)  Numbers in parens after the </t>
    </r>
    <r>
      <rPr>
        <b/>
        <sz val="10"/>
        <rFont val="Arial"/>
        <family val="2"/>
      </rPr>
      <t>Number of Invoices</t>
    </r>
    <r>
      <rPr>
        <sz val="10"/>
        <rFont val="Arial"/>
      </rPr>
      <t xml:space="preserve"> figure indicate change from last month's numbers (in invoices).</t>
    </r>
  </si>
  <si>
    <r>
      <t xml:space="preserve">3.)  Black numbers in parens indicate an </t>
    </r>
    <r>
      <rPr>
        <i/>
        <sz val="10"/>
        <rFont val="Arial"/>
        <family val="2"/>
      </rPr>
      <t>increase</t>
    </r>
    <r>
      <rPr>
        <sz val="10"/>
        <rFont val="Arial"/>
      </rPr>
      <t xml:space="preserve"> from last month's numbers.</t>
    </r>
  </si>
  <si>
    <r>
      <t xml:space="preserve">4.)  Red numbers in parens indicate a </t>
    </r>
    <r>
      <rPr>
        <i/>
        <sz val="10"/>
        <rFont val="Arial"/>
        <family val="2"/>
      </rPr>
      <t>decrease</t>
    </r>
    <r>
      <rPr>
        <sz val="10"/>
        <rFont val="Arial"/>
      </rPr>
      <t xml:space="preserve"> from last month's numbers.</t>
    </r>
  </si>
  <si>
    <t>March</t>
  </si>
  <si>
    <t>Print Totals for All Types of BSB Invoices</t>
  </si>
  <si>
    <t>1st Invoices</t>
  </si>
  <si>
    <t>2nd Invoices</t>
  </si>
  <si>
    <t>3rd Invoices</t>
  </si>
  <si>
    <t>4th Invoices</t>
  </si>
  <si>
    <t xml:space="preserve">                                BOILER SAFETY BUREAU</t>
  </si>
  <si>
    <t>PRINT JOBS FOR THE MONTH OF:</t>
  </si>
  <si>
    <t>First Invoices</t>
  </si>
  <si>
    <t>Second Invoices</t>
  </si>
  <si>
    <t>Third Invoices</t>
  </si>
  <si>
    <t>Fourth Invoices</t>
  </si>
  <si>
    <t>Certificates</t>
  </si>
  <si>
    <t>Violation Letters</t>
  </si>
  <si>
    <t>Overdue Letters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</si>
</sst>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6" formatCode="&quot;$&quot;#,##0_);[Red]\(&quot;$&quot;#,##0\)"/>
    <numFmt numFmtId="164" formatCode="0.0%"/>
    <numFmt numFmtId="165" formatCode="&quot;$&quot;#,##0"/>
    <numFmt numFmtId="166" formatCode="&quot;$&quot;#,##0;[Red]&quot;$&quot;#,##0"/>
    <numFmt numFmtId="167" formatCode="&quot;(+&quot;0&quot;)&quot;;[Red]&quot;(-&quot;0&quot;)&quot;"/>
    <numFmt numFmtId="168" formatCode="&quot;(+$&quot;###,##&quot;&quot;0&quot;)&quot;;[Red]&quot;(-$&quot;###,##&quot;&quot;0&quot;)&quot;"/>
    <numFmt numFmtId="169" formatCode="&quot;(+&quot;###,##&quot;&quot;0&quot;)&quot;;[Red]&quot;(-&quot;###,##&quot;&quot;0&quot;)&quot;"/>
    <numFmt numFmtId="170" formatCode="&quot;$&quot;#,##0.00"/>
  </numFmts>
  <fonts count="29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</font>
    <font>
      <b/>
      <sz val="18"/>
      <color indexed="61"/>
      <name val="Arial"/>
      <family val="2"/>
    </font>
    <font>
      <b/>
      <sz val="14"/>
      <color indexed="6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Arial Black"/>
      <family val="2"/>
    </font>
    <font>
      <b/>
      <sz val="11"/>
      <name val="Arial"/>
      <family val="2"/>
    </font>
    <font>
      <b/>
      <sz val="12"/>
      <color indexed="17"/>
      <name val="Arial"/>
      <family val="2"/>
    </font>
    <font>
      <b/>
      <sz val="12"/>
      <color indexed="6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sz val="12"/>
      <color indexed="17"/>
      <name val="Arial"/>
      <family val="2"/>
    </font>
    <font>
      <sz val="10"/>
      <color rgb="FFCC6600"/>
      <name val="Arial"/>
      <family val="2"/>
    </font>
    <font>
      <sz val="10"/>
      <color rgb="FF990033"/>
      <name val="Arial"/>
      <family val="2"/>
    </font>
    <font>
      <b/>
      <sz val="14"/>
      <color indexed="57"/>
      <name val="Arial"/>
      <family val="2"/>
    </font>
    <font>
      <b/>
      <sz val="14"/>
      <color indexed="60"/>
      <name val="Arial"/>
      <family val="2"/>
    </font>
    <font>
      <i/>
      <sz val="10"/>
      <name val="Arial"/>
      <family val="2"/>
    </font>
    <font>
      <sz val="18"/>
      <color indexed="61"/>
      <name val="Arial"/>
      <family val="2"/>
    </font>
    <font>
      <sz val="14"/>
      <color indexed="6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Border="0">
      <alignment horizontal="center" vertical="center"/>
    </xf>
    <xf numFmtId="0" fontId="13" fillId="0" borderId="0"/>
  </cellStyleXfs>
  <cellXfs count="25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6" fillId="0" borderId="4" xfId="0" applyFont="1" applyFill="1" applyBorder="1" applyAlignment="1">
      <alignment horizontal="center"/>
    </xf>
    <xf numFmtId="16" fontId="7" fillId="3" borderId="4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6" xfId="0" applyBorder="1" applyAlignme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3" borderId="0" xfId="0" applyFont="1" applyFill="1"/>
    <xf numFmtId="0" fontId="6" fillId="0" borderId="0" xfId="0" applyFont="1" applyBorder="1"/>
    <xf numFmtId="5" fontId="6" fillId="0" borderId="0" xfId="0" applyNumberFormat="1" applyFont="1" applyAlignment="1">
      <alignment horizontal="right"/>
    </xf>
    <xf numFmtId="5" fontId="6" fillId="0" borderId="0" xfId="0" applyNumberFormat="1" applyFont="1"/>
    <xf numFmtId="5" fontId="7" fillId="0" borderId="0" xfId="0" applyNumberFormat="1" applyFont="1"/>
    <xf numFmtId="5" fontId="11" fillId="0" borderId="0" xfId="0" applyNumberFormat="1" applyFont="1"/>
    <xf numFmtId="0" fontId="7" fillId="0" borderId="0" xfId="0" applyFont="1" applyFill="1" applyBorder="1" applyAlignment="1">
      <alignment horizontal="left"/>
    </xf>
    <xf numFmtId="0" fontId="6" fillId="3" borderId="0" xfId="0" applyFont="1" applyFill="1" applyBorder="1"/>
    <xf numFmtId="6" fontId="6" fillId="0" borderId="0" xfId="0" applyNumberFormat="1" applyFont="1" applyAlignment="1">
      <alignment horizontal="right"/>
    </xf>
    <xf numFmtId="6" fontId="6" fillId="0" borderId="0" xfId="0" applyNumberFormat="1" applyFont="1"/>
    <xf numFmtId="0" fontId="11" fillId="0" borderId="8" xfId="2" applyFont="1" applyBorder="1">
      <alignment horizontal="center" vertical="center"/>
    </xf>
    <xf numFmtId="0" fontId="7" fillId="0" borderId="9" xfId="2" applyFont="1" applyBorder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2" fillId="0" borderId="0" xfId="2">
      <alignment horizontal="center" vertical="center"/>
    </xf>
    <xf numFmtId="0" fontId="7" fillId="0" borderId="11" xfId="2" applyFont="1" applyBorder="1" applyAlignment="1">
      <alignment horizontal="left" vertical="center"/>
    </xf>
    <xf numFmtId="14" fontId="7" fillId="0" borderId="11" xfId="2" applyNumberFormat="1" applyFont="1" applyBorder="1">
      <alignment horizontal="center" vertical="center"/>
    </xf>
    <xf numFmtId="14" fontId="7" fillId="0" borderId="11" xfId="2" applyNumberFormat="1" applyFont="1" applyBorder="1" applyAlignment="1">
      <alignment horizontal="center" vertical="center"/>
    </xf>
    <xf numFmtId="14" fontId="7" fillId="4" borderId="11" xfId="2" applyNumberFormat="1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1" fillId="5" borderId="0" xfId="2" applyFont="1" applyFill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12" xfId="2" applyFont="1" applyFill="1" applyBorder="1" applyAlignment="1">
      <alignment horizontal="left" vertical="center"/>
    </xf>
    <xf numFmtId="0" fontId="11" fillId="5" borderId="0" xfId="2" applyFont="1" applyFill="1" applyBorder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0" xfId="2" applyFont="1">
      <alignment horizontal="center" vertical="center"/>
    </xf>
    <xf numFmtId="0" fontId="6" fillId="0" borderId="0" xfId="2" applyFont="1">
      <alignment horizontal="center" vertical="center"/>
    </xf>
    <xf numFmtId="0" fontId="12" fillId="5" borderId="0" xfId="2" applyFont="1" applyFill="1" applyBorder="1">
      <alignment horizontal="center" vertical="center"/>
    </xf>
    <xf numFmtId="0" fontId="12" fillId="5" borderId="0" xfId="2" applyFont="1" applyFill="1">
      <alignment horizontal="center" vertical="center"/>
    </xf>
    <xf numFmtId="164" fontId="11" fillId="5" borderId="0" xfId="2" applyNumberFormat="1" applyFont="1" applyFill="1">
      <alignment horizontal="center" vertical="center"/>
    </xf>
    <xf numFmtId="9" fontId="6" fillId="0" borderId="0" xfId="2" applyNumberFormat="1" applyFont="1">
      <alignment horizontal="center" vertical="center"/>
    </xf>
    <xf numFmtId="164" fontId="12" fillId="5" borderId="0" xfId="2" applyNumberFormat="1" applyFont="1" applyFill="1">
      <alignment horizontal="center" vertical="center"/>
    </xf>
    <xf numFmtId="0" fontId="7" fillId="0" borderId="0" xfId="2" applyFont="1" applyBorder="1">
      <alignment horizontal="center" vertical="center"/>
    </xf>
    <xf numFmtId="0" fontId="6" fillId="0" borderId="0" xfId="2" applyFont="1" applyBorder="1">
      <alignment horizontal="center" vertical="center"/>
    </xf>
    <xf numFmtId="165" fontId="6" fillId="0" borderId="0" xfId="2" applyNumberFormat="1" applyFo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0" fontId="7" fillId="0" borderId="7" xfId="2" applyFont="1" applyBorder="1">
      <alignment horizontal="center" vertical="center"/>
    </xf>
    <xf numFmtId="165" fontId="6" fillId="0" borderId="7" xfId="2" applyNumberFormat="1" applyFont="1" applyBorder="1">
      <alignment horizontal="center" vertical="center"/>
    </xf>
    <xf numFmtId="165" fontId="6" fillId="0" borderId="7" xfId="2" applyNumberFormat="1" applyFont="1" applyBorder="1" applyAlignment="1">
      <alignment horizontal="center" vertical="center"/>
    </xf>
    <xf numFmtId="0" fontId="12" fillId="0" borderId="0" xfId="2" applyFo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2" fillId="0" borderId="0" xfId="2" applyBorder="1" applyAlignment="1">
      <alignment horizontal="center" vertical="center"/>
    </xf>
    <xf numFmtId="0" fontId="6" fillId="0" borderId="16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9" fontId="14" fillId="4" borderId="17" xfId="1" applyNumberFormat="1" applyFont="1" applyFill="1" applyBorder="1" applyAlignment="1">
      <alignment horizontal="center"/>
    </xf>
    <xf numFmtId="1" fontId="14" fillId="4" borderId="17" xfId="1" applyNumberFormat="1" applyFont="1" applyFill="1" applyBorder="1" applyAlignment="1">
      <alignment horizontal="center"/>
    </xf>
    <xf numFmtId="10" fontId="14" fillId="4" borderId="17" xfId="1" applyNumberFormat="1" applyFont="1" applyFill="1" applyBorder="1" applyAlignment="1">
      <alignment horizontal="center"/>
    </xf>
    <xf numFmtId="165" fontId="14" fillId="4" borderId="17" xfId="1" applyNumberFormat="1" applyFont="1" applyFill="1" applyBorder="1" applyAlignment="1">
      <alignment horizontal="center"/>
    </xf>
    <xf numFmtId="166" fontId="14" fillId="0" borderId="18" xfId="0" applyNumberFormat="1" applyFont="1" applyFill="1" applyBorder="1" applyAlignment="1" applyProtection="1">
      <alignment horizontal="center"/>
      <protection locked="0"/>
    </xf>
    <xf numFmtId="0" fontId="6" fillId="0" borderId="19" xfId="0" applyFont="1" applyFill="1" applyBorder="1" applyAlignment="1"/>
    <xf numFmtId="0" fontId="14" fillId="0" borderId="20" xfId="0" applyFont="1" applyFill="1" applyBorder="1" applyAlignment="1">
      <alignment horizontal="center"/>
    </xf>
    <xf numFmtId="1" fontId="14" fillId="4" borderId="21" xfId="1" applyNumberFormat="1" applyFont="1" applyFill="1" applyBorder="1" applyAlignment="1">
      <alignment horizontal="center"/>
    </xf>
    <xf numFmtId="165" fontId="14" fillId="4" borderId="21" xfId="1" applyNumberFormat="1" applyFont="1" applyFill="1" applyBorder="1" applyAlignment="1">
      <alignment horizontal="center"/>
    </xf>
    <xf numFmtId="166" fontId="14" fillId="0" borderId="22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/>
    <xf numFmtId="0" fontId="6" fillId="0" borderId="16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0" fontId="14" fillId="0" borderId="17" xfId="0" applyFont="1" applyFill="1" applyBorder="1" applyAlignment="1">
      <alignment horizontal="center"/>
    </xf>
    <xf numFmtId="166" fontId="14" fillId="0" borderId="18" xfId="0" applyNumberFormat="1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1" xfId="0" applyFont="1" applyFill="1" applyBorder="1" applyAlignment="1" applyProtection="1">
      <alignment horizontal="center"/>
      <protection locked="0"/>
    </xf>
    <xf numFmtId="166" fontId="14" fillId="0" borderId="22" xfId="0" applyNumberFormat="1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 vertical="center"/>
    </xf>
    <xf numFmtId="9" fontId="14" fillId="4" borderId="23" xfId="1" applyNumberFormat="1" applyFont="1" applyFill="1" applyBorder="1" applyAlignment="1">
      <alignment horizontal="center"/>
    </xf>
    <xf numFmtId="10" fontId="14" fillId="4" borderId="23" xfId="1" applyNumberFormat="1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3" fontId="14" fillId="0" borderId="25" xfId="0" applyNumberFormat="1" applyFont="1" applyFill="1" applyBorder="1" applyAlignment="1">
      <alignment horizontal="center"/>
    </xf>
    <xf numFmtId="9" fontId="14" fillId="4" borderId="26" xfId="1" applyNumberFormat="1" applyFont="1" applyFill="1" applyBorder="1" applyAlignment="1">
      <alignment horizontal="center"/>
    </xf>
    <xf numFmtId="3" fontId="14" fillId="0" borderId="26" xfId="0" applyNumberFormat="1" applyFont="1" applyFill="1" applyBorder="1" applyAlignment="1">
      <alignment horizontal="center"/>
    </xf>
    <xf numFmtId="10" fontId="14" fillId="4" borderId="26" xfId="1" applyNumberFormat="1" applyFont="1" applyFill="1" applyBorder="1" applyAlignment="1">
      <alignment horizontal="center"/>
    </xf>
    <xf numFmtId="166" fontId="14" fillId="0" borderId="25" xfId="0" applyNumberFormat="1" applyFont="1" applyFill="1" applyBorder="1" applyAlignment="1">
      <alignment horizontal="center"/>
    </xf>
    <xf numFmtId="166" fontId="14" fillId="0" borderId="27" xfId="0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center" wrapText="1"/>
    </xf>
    <xf numFmtId="0" fontId="5" fillId="0" borderId="21" xfId="3" applyFont="1" applyBorder="1" applyAlignment="1">
      <alignment horizontal="center" wrapText="1"/>
    </xf>
    <xf numFmtId="0" fontId="5" fillId="0" borderId="0" xfId="3" applyFont="1" applyAlignment="1">
      <alignment horizontal="center"/>
    </xf>
    <xf numFmtId="0" fontId="5" fillId="0" borderId="29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/>
    </xf>
    <xf numFmtId="0" fontId="5" fillId="0" borderId="30" xfId="3" applyFont="1" applyBorder="1" applyAlignment="1">
      <alignment horizontal="center" wrapText="1"/>
    </xf>
    <xf numFmtId="0" fontId="5" fillId="0" borderId="31" xfId="3" applyFont="1" applyBorder="1" applyAlignment="1">
      <alignment horizontal="center" wrapText="1"/>
    </xf>
    <xf numFmtId="0" fontId="5" fillId="0" borderId="29" xfId="3" applyFont="1" applyBorder="1" applyAlignment="1">
      <alignment horizontal="center" wrapText="1"/>
    </xf>
    <xf numFmtId="0" fontId="15" fillId="0" borderId="29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/>
    </xf>
    <xf numFmtId="1" fontId="16" fillId="0" borderId="1" xfId="3" applyNumberFormat="1" applyFont="1" applyBorder="1"/>
    <xf numFmtId="167" fontId="7" fillId="0" borderId="3" xfId="3" applyNumberFormat="1" applyFont="1" applyBorder="1" applyAlignment="1">
      <alignment horizontal="right"/>
    </xf>
    <xf numFmtId="1" fontId="17" fillId="0" borderId="1" xfId="3" applyNumberFormat="1" applyFont="1" applyBorder="1"/>
    <xf numFmtId="1" fontId="7" fillId="0" borderId="17" xfId="3" applyNumberFormat="1" applyFont="1" applyBorder="1" applyAlignment="1">
      <alignment horizontal="center"/>
    </xf>
    <xf numFmtId="10" fontId="7" fillId="0" borderId="17" xfId="3" applyNumberFormat="1" applyFont="1" applyBorder="1" applyAlignment="1">
      <alignment horizontal="center"/>
    </xf>
    <xf numFmtId="10" fontId="15" fillId="0" borderId="17" xfId="3" applyNumberFormat="1" applyFont="1" applyBorder="1" applyAlignment="1">
      <alignment horizontal="center"/>
    </xf>
    <xf numFmtId="10" fontId="15" fillId="0" borderId="29" xfId="3" applyNumberFormat="1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5" fillId="0" borderId="17" xfId="3" applyFont="1" applyBorder="1" applyAlignment="1">
      <alignment horizontal="center"/>
    </xf>
    <xf numFmtId="167" fontId="15" fillId="0" borderId="0" xfId="3" applyNumberFormat="1" applyFont="1" applyBorder="1" applyAlignment="1">
      <alignment horizontal="right"/>
    </xf>
    <xf numFmtId="0" fontId="13" fillId="0" borderId="0" xfId="3"/>
    <xf numFmtId="0" fontId="15" fillId="0" borderId="0" xfId="3" applyFont="1" applyAlignment="1">
      <alignment horizontal="center"/>
    </xf>
    <xf numFmtId="0" fontId="13" fillId="0" borderId="0" xfId="3" applyBorder="1"/>
    <xf numFmtId="1" fontId="13" fillId="0" borderId="0" xfId="3" applyNumberFormat="1"/>
    <xf numFmtId="0" fontId="13" fillId="0" borderId="0" xfId="3" applyAlignment="1"/>
    <xf numFmtId="0" fontId="5" fillId="0" borderId="0" xfId="3" applyFont="1" applyFill="1" applyBorder="1" applyAlignment="1"/>
    <xf numFmtId="0" fontId="13" fillId="0" borderId="0" xfId="3" applyFill="1" applyBorder="1" applyAlignment="1"/>
    <xf numFmtId="0" fontId="5" fillId="0" borderId="0" xfId="3" applyFont="1"/>
    <xf numFmtId="0" fontId="5" fillId="0" borderId="0" xfId="3" applyFont="1" applyAlignment="1">
      <alignment horizontal="left"/>
    </xf>
    <xf numFmtId="1" fontId="5" fillId="0" borderId="0" xfId="3" applyNumberFormat="1" applyFont="1"/>
    <xf numFmtId="0" fontId="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1" fontId="5" fillId="0" borderId="0" xfId="3" applyNumberFormat="1" applyFont="1" applyAlignment="1">
      <alignment horizontal="right"/>
    </xf>
    <xf numFmtId="1" fontId="18" fillId="0" borderId="0" xfId="3" applyNumberFormat="1" applyFont="1" applyBorder="1"/>
    <xf numFmtId="1" fontId="5" fillId="0" borderId="0" xfId="3" applyNumberFormat="1" applyFont="1" applyBorder="1"/>
    <xf numFmtId="1" fontId="19" fillId="0" borderId="0" xfId="3" applyNumberFormat="1" applyFont="1" applyBorder="1"/>
    <xf numFmtId="1" fontId="7" fillId="0" borderId="0" xfId="3" applyNumberFormat="1" applyFont="1" applyBorder="1"/>
    <xf numFmtId="0" fontId="13" fillId="0" borderId="0" xfId="3" applyFont="1" applyAlignment="1">
      <alignment horizontal="right" vertical="center"/>
    </xf>
    <xf numFmtId="0" fontId="13" fillId="0" borderId="0" xfId="3" applyAlignment="1">
      <alignment horizontal="center"/>
    </xf>
    <xf numFmtId="0" fontId="5" fillId="0" borderId="0" xfId="3" applyFont="1" applyAlignment="1">
      <alignment horizontal="right"/>
    </xf>
    <xf numFmtId="0" fontId="13" fillId="0" borderId="0" xfId="3" quotePrefix="1" applyAlignment="1">
      <alignment horizontal="center"/>
    </xf>
    <xf numFmtId="2" fontId="5" fillId="0" borderId="0" xfId="3" applyNumberFormat="1" applyFont="1"/>
    <xf numFmtId="2" fontId="7" fillId="0" borderId="0" xfId="3" applyNumberFormat="1" applyFont="1"/>
    <xf numFmtId="0" fontId="11" fillId="0" borderId="0" xfId="3" applyFont="1"/>
    <xf numFmtId="0" fontId="7" fillId="0" borderId="0" xfId="3" applyFont="1" applyAlignment="1">
      <alignment horizontal="right" vertical="center"/>
    </xf>
    <xf numFmtId="1" fontId="13" fillId="0" borderId="0" xfId="3" applyNumberFormat="1" applyFont="1"/>
    <xf numFmtId="0" fontId="5" fillId="0" borderId="0" xfId="3" applyFont="1" applyAlignment="1">
      <alignment vertical="center"/>
    </xf>
    <xf numFmtId="1" fontId="20" fillId="0" borderId="0" xfId="3" applyNumberFormat="1" applyFont="1" applyBorder="1"/>
    <xf numFmtId="1" fontId="7" fillId="0" borderId="0" xfId="3" applyNumberFormat="1" applyFont="1"/>
    <xf numFmtId="10" fontId="5" fillId="0" borderId="17" xfId="3" applyNumberFormat="1" applyFont="1" applyBorder="1" applyAlignment="1">
      <alignment horizontal="center"/>
    </xf>
    <xf numFmtId="10" fontId="13" fillId="0" borderId="17" xfId="3" applyNumberFormat="1" applyBorder="1" applyAlignment="1">
      <alignment horizontal="center"/>
    </xf>
    <xf numFmtId="1" fontId="21" fillId="0" borderId="1" xfId="3" applyNumberFormat="1" applyFont="1" applyBorder="1"/>
    <xf numFmtId="0" fontId="22" fillId="0" borderId="0" xfId="3" applyFont="1"/>
    <xf numFmtId="0" fontId="23" fillId="0" borderId="0" xfId="3" applyFont="1"/>
    <xf numFmtId="0" fontId="15" fillId="3" borderId="17" xfId="3" applyFont="1" applyFill="1" applyBorder="1" applyAlignment="1">
      <alignment horizontal="center"/>
    </xf>
    <xf numFmtId="0" fontId="24" fillId="3" borderId="1" xfId="3" applyFont="1" applyFill="1" applyBorder="1"/>
    <xf numFmtId="167" fontId="6" fillId="3" borderId="3" xfId="3" applyNumberFormat="1" applyFont="1" applyFill="1" applyBorder="1"/>
    <xf numFmtId="0" fontId="25" fillId="3" borderId="1" xfId="3" applyFont="1" applyFill="1" applyBorder="1"/>
    <xf numFmtId="0" fontId="6" fillId="3" borderId="17" xfId="3" applyFont="1" applyFill="1" applyBorder="1" applyAlignment="1">
      <alignment horizontal="center"/>
    </xf>
    <xf numFmtId="10" fontId="6" fillId="3" borderId="17" xfId="3" applyNumberFormat="1" applyFont="1" applyFill="1" applyBorder="1" applyAlignment="1">
      <alignment horizontal="center"/>
    </xf>
    <xf numFmtId="10" fontId="15" fillId="3" borderId="17" xfId="3" applyNumberFormat="1" applyFont="1" applyFill="1" applyBorder="1" applyAlignment="1">
      <alignment horizontal="center"/>
    </xf>
    <xf numFmtId="0" fontId="13" fillId="0" borderId="0" xfId="3" applyFill="1"/>
    <xf numFmtId="0" fontId="15" fillId="0" borderId="17" xfId="3" applyFont="1" applyFill="1" applyBorder="1" applyAlignment="1">
      <alignment horizontal="center"/>
    </xf>
    <xf numFmtId="0" fontId="24" fillId="0" borderId="1" xfId="3" applyFont="1" applyFill="1" applyBorder="1"/>
    <xf numFmtId="167" fontId="6" fillId="0" borderId="3" xfId="3" applyNumberFormat="1" applyFont="1" applyFill="1" applyBorder="1"/>
    <xf numFmtId="0" fontId="25" fillId="0" borderId="1" xfId="3" applyFont="1" applyFill="1" applyBorder="1"/>
    <xf numFmtId="0" fontId="6" fillId="0" borderId="17" xfId="3" applyFont="1" applyFill="1" applyBorder="1" applyAlignment="1">
      <alignment horizontal="center"/>
    </xf>
    <xf numFmtId="10" fontId="6" fillId="0" borderId="17" xfId="3" applyNumberFormat="1" applyFont="1" applyFill="1" applyBorder="1" applyAlignment="1">
      <alignment horizontal="center"/>
    </xf>
    <xf numFmtId="10" fontId="15" fillId="0" borderId="17" xfId="3" applyNumberFormat="1" applyFont="1" applyFill="1" applyBorder="1" applyAlignment="1">
      <alignment horizontal="center"/>
    </xf>
    <xf numFmtId="0" fontId="15" fillId="6" borderId="17" xfId="3" applyFont="1" applyFill="1" applyBorder="1" applyAlignment="1">
      <alignment horizontal="center"/>
    </xf>
    <xf numFmtId="0" fontId="24" fillId="6" borderId="1" xfId="3" applyFont="1" applyFill="1" applyBorder="1"/>
    <xf numFmtId="0" fontId="25" fillId="6" borderId="1" xfId="3" applyFont="1" applyFill="1" applyBorder="1"/>
    <xf numFmtId="0" fontId="6" fillId="6" borderId="17" xfId="3" applyFont="1" applyFill="1" applyBorder="1" applyAlignment="1">
      <alignment horizontal="center"/>
    </xf>
    <xf numFmtId="10" fontId="6" fillId="6" borderId="17" xfId="3" applyNumberFormat="1" applyFont="1" applyFill="1" applyBorder="1" applyAlignment="1">
      <alignment horizontal="center"/>
    </xf>
    <xf numFmtId="10" fontId="15" fillId="6" borderId="17" xfId="3" applyNumberFormat="1" applyFont="1" applyFill="1" applyBorder="1" applyAlignment="1">
      <alignment horizontal="center"/>
    </xf>
    <xf numFmtId="10" fontId="5" fillId="0" borderId="17" xfId="3" applyNumberFormat="1" applyFont="1" applyFill="1" applyBorder="1" applyAlignment="1">
      <alignment horizontal="center"/>
    </xf>
    <xf numFmtId="10" fontId="5" fillId="4" borderId="17" xfId="3" applyNumberFormat="1" applyFont="1" applyFill="1" applyBorder="1" applyAlignment="1">
      <alignment horizontal="center"/>
    </xf>
    <xf numFmtId="0" fontId="5" fillId="0" borderId="0" xfId="3" applyFont="1" applyFill="1"/>
    <xf numFmtId="0" fontId="13" fillId="0" borderId="6" xfId="3" applyBorder="1" applyAlignment="1"/>
    <xf numFmtId="0" fontId="5" fillId="0" borderId="0" xfId="3" applyFont="1" applyFill="1" applyBorder="1" applyAlignment="1"/>
    <xf numFmtId="0" fontId="13" fillId="0" borderId="0" xfId="3" applyFill="1" applyBorder="1" applyAlignment="1"/>
    <xf numFmtId="0" fontId="13" fillId="0" borderId="0" xfId="3" applyAlignment="1"/>
    <xf numFmtId="0" fontId="13" fillId="0" borderId="0" xfId="3" applyFill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3" fillId="0" borderId="3" xfId="3" applyBorder="1" applyAlignment="1">
      <alignment vertical="center"/>
    </xf>
    <xf numFmtId="0" fontId="7" fillId="0" borderId="17" xfId="3" applyFont="1" applyBorder="1"/>
    <xf numFmtId="0" fontId="7" fillId="0" borderId="1" xfId="3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7" fillId="0" borderId="3" xfId="3" applyFont="1" applyBorder="1" applyAlignment="1">
      <alignment horizontal="center"/>
    </xf>
    <xf numFmtId="0" fontId="7" fillId="0" borderId="3" xfId="3" applyFont="1" applyBorder="1" applyAlignment="1"/>
    <xf numFmtId="0" fontId="7" fillId="0" borderId="17" xfId="3" applyFont="1" applyBorder="1" applyAlignment="1">
      <alignment horizontal="right"/>
    </xf>
    <xf numFmtId="0" fontId="7" fillId="0" borderId="1" xfId="3" applyFont="1" applyBorder="1" applyAlignment="1">
      <alignment horizontal="right"/>
    </xf>
    <xf numFmtId="165" fontId="7" fillId="0" borderId="1" xfId="3" applyNumberFormat="1" applyFont="1" applyBorder="1"/>
    <xf numFmtId="168" fontId="7" fillId="0" borderId="3" xfId="3" applyNumberFormat="1" applyFont="1" applyBorder="1"/>
    <xf numFmtId="3" fontId="7" fillId="0" borderId="1" xfId="3" applyNumberFormat="1" applyFont="1" applyBorder="1"/>
    <xf numFmtId="169" fontId="7" fillId="0" borderId="3" xfId="3" applyNumberFormat="1" applyFont="1" applyBorder="1"/>
    <xf numFmtId="0" fontId="7" fillId="0" borderId="0" xfId="3" applyFont="1"/>
    <xf numFmtId="17" fontId="5" fillId="0" borderId="0" xfId="3" applyNumberFormat="1" applyFont="1"/>
    <xf numFmtId="17" fontId="5" fillId="0" borderId="0" xfId="3" applyNumberFormat="1" applyFont="1" applyBorder="1"/>
    <xf numFmtId="0" fontId="5" fillId="0" borderId="1" xfId="3" applyFont="1" applyBorder="1" applyAlignment="1">
      <alignment horizontal="right"/>
    </xf>
    <xf numFmtId="170" fontId="13" fillId="0" borderId="0" xfId="3" applyNumberFormat="1"/>
    <xf numFmtId="170" fontId="13" fillId="0" borderId="0" xfId="3" applyNumberFormat="1" applyBorder="1"/>
    <xf numFmtId="170" fontId="13" fillId="0" borderId="0" xfId="3" applyNumberFormat="1" applyFont="1" applyBorder="1"/>
    <xf numFmtId="165" fontId="13" fillId="0" borderId="0" xfId="3" applyNumberFormat="1" applyBorder="1"/>
    <xf numFmtId="165" fontId="5" fillId="0" borderId="0" xfId="3" applyNumberFormat="1" applyFont="1" applyBorder="1"/>
    <xf numFmtId="165" fontId="5" fillId="0" borderId="0" xfId="3" applyNumberFormat="1" applyFont="1" applyFill="1" applyBorder="1"/>
    <xf numFmtId="165" fontId="7" fillId="0" borderId="0" xfId="3" applyNumberFormat="1" applyFont="1" applyBorder="1"/>
    <xf numFmtId="0" fontId="5" fillId="0" borderId="17" xfId="3" applyFont="1" applyBorder="1" applyAlignment="1">
      <alignment horizontal="right"/>
    </xf>
    <xf numFmtId="0" fontId="7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27" fillId="2" borderId="32" xfId="3" applyFont="1" applyFill="1" applyBorder="1" applyAlignment="1">
      <alignment vertical="center"/>
    </xf>
    <xf numFmtId="0" fontId="28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13" fillId="0" borderId="0" xfId="3" applyBorder="1" applyAlignment="1"/>
    <xf numFmtId="0" fontId="6" fillId="0" borderId="23" xfId="3" applyFont="1" applyFill="1" applyBorder="1" applyAlignment="1">
      <alignment horizontal="center"/>
    </xf>
    <xf numFmtId="0" fontId="6" fillId="0" borderId="33" xfId="3" applyFont="1" applyFill="1" applyBorder="1" applyAlignment="1">
      <alignment horizontal="center"/>
    </xf>
    <xf numFmtId="0" fontId="6" fillId="7" borderId="11" xfId="3" applyFont="1" applyFill="1" applyBorder="1" applyAlignment="1">
      <alignment horizontal="center"/>
    </xf>
    <xf numFmtId="16" fontId="7" fillId="3" borderId="11" xfId="3" applyNumberFormat="1" applyFont="1" applyFill="1" applyBorder="1" applyAlignment="1">
      <alignment horizontal="center" wrapText="1"/>
    </xf>
    <xf numFmtId="0" fontId="13" fillId="3" borderId="8" xfId="3" applyFill="1" applyBorder="1" applyAlignment="1">
      <alignment horizontal="center"/>
    </xf>
    <xf numFmtId="0" fontId="13" fillId="3" borderId="9" xfId="3" applyFill="1" applyBorder="1" applyAlignment="1">
      <alignment horizontal="center"/>
    </xf>
    <xf numFmtId="0" fontId="13" fillId="3" borderId="10" xfId="3" applyFill="1" applyBorder="1" applyAlignment="1">
      <alignment horizontal="center"/>
    </xf>
    <xf numFmtId="0" fontId="5" fillId="3" borderId="11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/>
    </xf>
    <xf numFmtId="0" fontId="10" fillId="0" borderId="0" xfId="3" applyFont="1" applyFill="1"/>
    <xf numFmtId="0" fontId="6" fillId="0" borderId="0" xfId="3" applyFont="1" applyAlignment="1">
      <alignment horizontal="left"/>
    </xf>
    <xf numFmtId="5" fontId="11" fillId="0" borderId="0" xfId="3" applyNumberFormat="1" applyFont="1" applyAlignment="1">
      <alignment horizontal="right"/>
    </xf>
    <xf numFmtId="6" fontId="11" fillId="0" borderId="0" xfId="3" applyNumberFormat="1" applyFont="1"/>
    <xf numFmtId="0" fontId="11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11" fillId="0" borderId="0" xfId="3" applyFont="1" applyBorder="1" applyAlignment="1"/>
    <xf numFmtId="0" fontId="11" fillId="0" borderId="0" xfId="3" applyFont="1" applyFill="1" applyBorder="1" applyAlignment="1">
      <alignment horizontal="left"/>
    </xf>
    <xf numFmtId="6" fontId="11" fillId="0" borderId="0" xfId="3" applyNumberFormat="1" applyFont="1" applyAlignment="1">
      <alignment horizontal="right"/>
    </xf>
  </cellXfs>
  <cellStyles count="4">
    <cellStyle name="Normal" xfId="0" builtinId="0"/>
    <cellStyle name="Normal 2" xfId="3"/>
    <cellStyle name="Normal_MONTHLY INSP REPORT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hartsheet" Target="chartsheets/sheet5.xml"/><Relationship Id="rId18" Type="http://schemas.openxmlformats.org/officeDocument/2006/relationships/worksheet" Target="worksheets/sheet12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chartsheet" Target="chartsheets/sheet1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1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6.xml"/><Relationship Id="rId20" Type="http://schemas.openxmlformats.org/officeDocument/2006/relationships/worksheet" Target="worksheets/sheet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8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0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chartsheet" Target="chartsheets/sheet3.xml"/><Relationship Id="rId19" Type="http://schemas.openxmlformats.org/officeDocument/2006/relationships/chartsheet" Target="chartsheets/sheet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worksheet" Target="worksheets/sheet9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&amp; Insurance Overdue/RL Totals
(All Objects &gt;30 Days Overdue)</a:t>
            </a:r>
          </a:p>
        </c:rich>
      </c:tx>
      <c:layout>
        <c:manualLayout>
          <c:xMode val="edge"/>
          <c:yMode val="edge"/>
          <c:x val="0.3407572213598189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64587973273953E-2"/>
          <c:y val="0.14029363784665583"/>
          <c:w val="0.70044543429844119"/>
          <c:h val="0.7520391517128876"/>
        </c:manualLayout>
      </c:layout>
      <c:lineChart>
        <c:grouping val="standard"/>
        <c:ser>
          <c:idx val="0"/>
          <c:order val="0"/>
          <c:tx>
            <c:strRef>
              <c:f>'OD &amp; RL Summary'!$A$2</c:f>
              <c:strCache>
                <c:ptCount val="1"/>
                <c:pt idx="0">
                  <c:v>State Overdues (SO)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'OD &amp; RL Summary'!$CT$1:$EB$1</c:f>
              <c:strCache>
                <c:ptCount val="13"/>
                <c:pt idx="0">
                  <c:v>Nov 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'OD &amp; RL Summary'!$B$2:$EB$2</c:f>
              <c:numCache>
                <c:formatCode>General</c:formatCode>
                <c:ptCount val="13"/>
                <c:pt idx="0">
                  <c:v>264</c:v>
                </c:pt>
                <c:pt idx="1">
                  <c:v>371</c:v>
                </c:pt>
                <c:pt idx="2">
                  <c:v>284</c:v>
                </c:pt>
                <c:pt idx="3">
                  <c:v>307</c:v>
                </c:pt>
                <c:pt idx="4">
                  <c:v>308</c:v>
                </c:pt>
                <c:pt idx="5">
                  <c:v>227</c:v>
                </c:pt>
                <c:pt idx="6">
                  <c:v>165</c:v>
                </c:pt>
                <c:pt idx="7">
                  <c:v>194</c:v>
                </c:pt>
                <c:pt idx="8">
                  <c:v>202</c:v>
                </c:pt>
                <c:pt idx="9">
                  <c:v>140</c:v>
                </c:pt>
                <c:pt idx="10">
                  <c:v>147</c:v>
                </c:pt>
                <c:pt idx="11">
                  <c:v>183</c:v>
                </c:pt>
                <c:pt idx="12">
                  <c:v>264</c:v>
                </c:pt>
              </c:numCache>
            </c:numRef>
          </c:val>
        </c:ser>
        <c:ser>
          <c:idx val="1"/>
          <c:order val="1"/>
          <c:tx>
            <c:strRef>
              <c:f>'OD &amp; RL Summary'!$A$3</c:f>
              <c:strCache>
                <c:ptCount val="1"/>
                <c:pt idx="0">
                  <c:v>State RLs (RLS)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'OD &amp; RL Summary'!$CT$1:$EB$1</c:f>
              <c:strCache>
                <c:ptCount val="13"/>
                <c:pt idx="0">
                  <c:v>Nov 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'OD &amp; RL Summary'!$B$3:$EB$3</c:f>
              <c:numCache>
                <c:formatCode>General</c:formatCode>
                <c:ptCount val="13"/>
                <c:pt idx="0">
                  <c:v>13</c:v>
                </c:pt>
                <c:pt idx="1">
                  <c:v>18</c:v>
                </c:pt>
                <c:pt idx="2">
                  <c:v>17</c:v>
                </c:pt>
                <c:pt idx="3">
                  <c:v>23</c:v>
                </c:pt>
                <c:pt idx="4">
                  <c:v>21</c:v>
                </c:pt>
                <c:pt idx="5">
                  <c:v>15</c:v>
                </c:pt>
                <c:pt idx="6">
                  <c:v>21</c:v>
                </c:pt>
                <c:pt idx="7">
                  <c:v>20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</c:numCache>
            </c:numRef>
          </c:val>
        </c:ser>
        <c:ser>
          <c:idx val="2"/>
          <c:order val="2"/>
          <c:tx>
            <c:strRef>
              <c:f>'OD &amp; RL Summary'!$A$4</c:f>
              <c:strCache>
                <c:ptCount val="1"/>
                <c:pt idx="0">
                  <c:v>Insurance Overdues (IO)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'OD &amp; RL Summary'!$CT$1:$EB$1</c:f>
              <c:strCache>
                <c:ptCount val="13"/>
                <c:pt idx="0">
                  <c:v>Nov 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'OD &amp; RL Summary'!$B$4:$EB$4</c:f>
              <c:numCache>
                <c:formatCode>General</c:formatCode>
                <c:ptCount val="13"/>
                <c:pt idx="0">
                  <c:v>776</c:v>
                </c:pt>
                <c:pt idx="1">
                  <c:v>854</c:v>
                </c:pt>
                <c:pt idx="2">
                  <c:v>847</c:v>
                </c:pt>
                <c:pt idx="3">
                  <c:v>967</c:v>
                </c:pt>
                <c:pt idx="4">
                  <c:v>1035</c:v>
                </c:pt>
                <c:pt idx="5">
                  <c:v>1120</c:v>
                </c:pt>
                <c:pt idx="6">
                  <c:v>865</c:v>
                </c:pt>
                <c:pt idx="7">
                  <c:v>903</c:v>
                </c:pt>
                <c:pt idx="8">
                  <c:v>894</c:v>
                </c:pt>
                <c:pt idx="9">
                  <c:v>1005</c:v>
                </c:pt>
                <c:pt idx="10">
                  <c:v>1092</c:v>
                </c:pt>
                <c:pt idx="11">
                  <c:v>612</c:v>
                </c:pt>
                <c:pt idx="12">
                  <c:v>874</c:v>
                </c:pt>
              </c:numCache>
            </c:numRef>
          </c:val>
        </c:ser>
        <c:ser>
          <c:idx val="3"/>
          <c:order val="3"/>
          <c:tx>
            <c:strRef>
              <c:f>'OD &amp; RL Summary'!$A$5</c:f>
              <c:strCache>
                <c:ptCount val="1"/>
                <c:pt idx="0">
                  <c:v>Insurance RLs (RLI)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'OD &amp; RL Summary'!$CT$1:$EB$1</c:f>
              <c:strCache>
                <c:ptCount val="13"/>
                <c:pt idx="0">
                  <c:v>Nov 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'OD &amp; RL Summary'!$B$5:$EB$5</c:f>
              <c:numCache>
                <c:formatCode>General</c:formatCode>
                <c:ptCount val="13"/>
                <c:pt idx="0">
                  <c:v>24</c:v>
                </c:pt>
                <c:pt idx="1">
                  <c:v>23</c:v>
                </c:pt>
                <c:pt idx="2">
                  <c:v>17</c:v>
                </c:pt>
                <c:pt idx="3">
                  <c:v>15</c:v>
                </c:pt>
                <c:pt idx="4">
                  <c:v>17</c:v>
                </c:pt>
                <c:pt idx="5">
                  <c:v>13</c:v>
                </c:pt>
                <c:pt idx="6">
                  <c:v>0</c:v>
                </c:pt>
                <c:pt idx="7">
                  <c:v>26</c:v>
                </c:pt>
                <c:pt idx="8">
                  <c:v>22</c:v>
                </c:pt>
                <c:pt idx="9">
                  <c:v>35</c:v>
                </c:pt>
                <c:pt idx="10">
                  <c:v>22</c:v>
                </c:pt>
                <c:pt idx="11">
                  <c:v>34</c:v>
                </c:pt>
                <c:pt idx="12">
                  <c:v>30</c:v>
                </c:pt>
              </c:numCache>
            </c:numRef>
          </c:val>
        </c:ser>
        <c:marker val="1"/>
        <c:axId val="247792000"/>
        <c:axId val="250629120"/>
      </c:lineChart>
      <c:catAx>
        <c:axId val="247792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0979955560862641"/>
              <c:y val="0.94290376661032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629120"/>
        <c:crosses val="autoZero"/>
        <c:auto val="1"/>
        <c:lblAlgn val="ctr"/>
        <c:lblOffset val="100"/>
        <c:tickLblSkip val="1"/>
        <c:tickMarkSkip val="1"/>
      </c:catAx>
      <c:valAx>
        <c:axId val="250629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Objects</a:t>
                </a:r>
              </a:p>
            </c:rich>
          </c:tx>
          <c:layout>
            <c:manualLayout>
              <c:xMode val="edge"/>
              <c:yMode val="edge"/>
              <c:x val="1.3362998447673972E-2"/>
              <c:y val="0.417618282007942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7920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7368421052633"/>
          <c:y val="0.44764397905759162"/>
          <c:w val="0.19446922390722554"/>
          <c:h val="0.201570680628272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Overdue Inspections by Inspector--Western Region</a:t>
            </a:r>
          </a:p>
        </c:rich>
      </c:tx>
      <c:layout>
        <c:manualLayout>
          <c:xMode val="edge"/>
          <c:yMode val="edge"/>
          <c:x val="0.28062355274279377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867854491462506E-2"/>
          <c:y val="9.461663947797716E-2"/>
          <c:w val="0.7817371937639197"/>
          <c:h val="0.78140293637846669"/>
        </c:manualLayout>
      </c:layout>
      <c:lineChart>
        <c:grouping val="standard"/>
        <c:ser>
          <c:idx val="0"/>
          <c:order val="0"/>
          <c:tx>
            <c:strRef>
              <c:f>'Overdue Summary'!$A$3:$B$3</c:f>
              <c:strCache>
                <c:ptCount val="1"/>
                <c:pt idx="0">
                  <c:v>2 Payne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Summary'!$C$3:$EC$3</c:f>
              <c:numCache>
                <c:formatCode>0</c:formatCode>
                <c:ptCount val="13"/>
                <c:pt idx="0">
                  <c:v>10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22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9</c:v>
                </c:pt>
                <c:pt idx="12">
                  <c:v>15</c:v>
                </c:pt>
              </c:numCache>
            </c:numRef>
          </c:val>
        </c:ser>
        <c:ser>
          <c:idx val="2"/>
          <c:order val="1"/>
          <c:tx>
            <c:strRef>
              <c:f>'Overdue Summary'!$A$5:$B$5</c:f>
              <c:strCache>
                <c:ptCount val="1"/>
                <c:pt idx="0">
                  <c:v>4 Vacant-D4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Summary'!$C$5:$EC$5</c:f>
              <c:numCache>
                <c:formatCode>0</c:formatCode>
                <c:ptCount val="13"/>
                <c:pt idx="0">
                  <c:v>22</c:v>
                </c:pt>
                <c:pt idx="1">
                  <c:v>22</c:v>
                </c:pt>
                <c:pt idx="2">
                  <c:v>25</c:v>
                </c:pt>
                <c:pt idx="3">
                  <c:v>48</c:v>
                </c:pt>
                <c:pt idx="4">
                  <c:v>71</c:v>
                </c:pt>
                <c:pt idx="5">
                  <c:v>69</c:v>
                </c:pt>
                <c:pt idx="6">
                  <c:v>31</c:v>
                </c:pt>
                <c:pt idx="7">
                  <c:v>71</c:v>
                </c:pt>
                <c:pt idx="8">
                  <c:v>27</c:v>
                </c:pt>
                <c:pt idx="9">
                  <c:v>18</c:v>
                </c:pt>
                <c:pt idx="10">
                  <c:v>30</c:v>
                </c:pt>
                <c:pt idx="11">
                  <c:v>39</c:v>
                </c:pt>
                <c:pt idx="12">
                  <c:v>22</c:v>
                </c:pt>
              </c:numCache>
            </c:numRef>
          </c:val>
        </c:ser>
        <c:ser>
          <c:idx val="5"/>
          <c:order val="2"/>
          <c:tx>
            <c:strRef>
              <c:f>'Overdue Summary'!$A$8:$B$8</c:f>
              <c:strCache>
                <c:ptCount val="1"/>
                <c:pt idx="0">
                  <c:v>11 Sims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Summary'!$C$8:$EC$8</c:f>
              <c:numCache>
                <c:formatCode>0</c:formatCode>
                <c:ptCount val="13"/>
                <c:pt idx="0">
                  <c:v>39</c:v>
                </c:pt>
                <c:pt idx="1">
                  <c:v>37</c:v>
                </c:pt>
                <c:pt idx="2">
                  <c:v>39</c:v>
                </c:pt>
                <c:pt idx="3">
                  <c:v>26</c:v>
                </c:pt>
                <c:pt idx="4">
                  <c:v>18</c:v>
                </c:pt>
                <c:pt idx="5">
                  <c:v>15</c:v>
                </c:pt>
                <c:pt idx="6">
                  <c:v>17</c:v>
                </c:pt>
                <c:pt idx="7">
                  <c:v>14</c:v>
                </c:pt>
                <c:pt idx="8">
                  <c:v>22</c:v>
                </c:pt>
                <c:pt idx="9">
                  <c:v>18</c:v>
                </c:pt>
                <c:pt idx="10">
                  <c:v>18</c:v>
                </c:pt>
                <c:pt idx="11">
                  <c:v>11</c:v>
                </c:pt>
                <c:pt idx="12">
                  <c:v>8</c:v>
                </c:pt>
              </c:numCache>
            </c:numRef>
          </c:val>
        </c:ser>
        <c:ser>
          <c:idx val="9"/>
          <c:order val="3"/>
          <c:tx>
            <c:strRef>
              <c:f>'Overdue Summary'!$A$12:$B$12</c:f>
              <c:strCache>
                <c:ptCount val="1"/>
                <c:pt idx="0">
                  <c:v>15 Snuffer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Summary'!$C$12:$EC$12</c:f>
              <c:numCache>
                <c:formatCode>0</c:formatCode>
                <c:ptCount val="13"/>
                <c:pt idx="0">
                  <c:v>9</c:v>
                </c:pt>
                <c:pt idx="1">
                  <c:v>21</c:v>
                </c:pt>
                <c:pt idx="2">
                  <c:v>22</c:v>
                </c:pt>
                <c:pt idx="3">
                  <c:v>17</c:v>
                </c:pt>
                <c:pt idx="4">
                  <c:v>45</c:v>
                </c:pt>
                <c:pt idx="5">
                  <c:v>20</c:v>
                </c:pt>
                <c:pt idx="6">
                  <c:v>19</c:v>
                </c:pt>
                <c:pt idx="7">
                  <c:v>17</c:v>
                </c:pt>
                <c:pt idx="8">
                  <c:v>11</c:v>
                </c:pt>
                <c:pt idx="9">
                  <c:v>14</c:v>
                </c:pt>
                <c:pt idx="10">
                  <c:v>15</c:v>
                </c:pt>
                <c:pt idx="11">
                  <c:v>9</c:v>
                </c:pt>
                <c:pt idx="12">
                  <c:v>8</c:v>
                </c:pt>
              </c:numCache>
            </c:numRef>
          </c:val>
        </c:ser>
        <c:ser>
          <c:idx val="10"/>
          <c:order val="4"/>
          <c:tx>
            <c:strRef>
              <c:f>'Overdue Summary'!$A$13:$B$13</c:f>
              <c:strCache>
                <c:ptCount val="1"/>
                <c:pt idx="0">
                  <c:v>16 Kirkman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Summary'!$C$13:$EC$13</c:f>
              <c:numCache>
                <c:formatCode>0</c:formatCode>
                <c:ptCount val="13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34</c:v>
                </c:pt>
                <c:pt idx="4">
                  <c:v>12</c:v>
                </c:pt>
                <c:pt idx="5">
                  <c:v>7</c:v>
                </c:pt>
                <c:pt idx="6">
                  <c:v>10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6</c:v>
                </c:pt>
              </c:numCache>
            </c:numRef>
          </c:val>
        </c:ser>
        <c:ser>
          <c:idx val="11"/>
          <c:order val="5"/>
          <c:tx>
            <c:strRef>
              <c:f>'Overdue Summary'!$A$14:$B$14</c:f>
              <c:strCache>
                <c:ptCount val="1"/>
                <c:pt idx="0">
                  <c:v>19 Parker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Summary'!$C$14:$EC$14</c:f>
              <c:numCache>
                <c:formatCode>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12</c:v>
                </c:pt>
              </c:numCache>
            </c:numRef>
          </c:val>
        </c:ser>
        <c:ser>
          <c:idx val="12"/>
          <c:order val="6"/>
          <c:tx>
            <c:strRef>
              <c:f>'Overdue Summary'!$A$15:$B$15</c:f>
              <c:strCache>
                <c:ptCount val="1"/>
                <c:pt idx="0">
                  <c:v>20 Hutchens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Summary'!$C$15:$EC$15</c:f>
              <c:numCache>
                <c:formatCode>0</c:formatCode>
                <c:ptCount val="13"/>
                <c:pt idx="0">
                  <c:v>11</c:v>
                </c:pt>
                <c:pt idx="1">
                  <c:v>5</c:v>
                </c:pt>
                <c:pt idx="2">
                  <c:v>14</c:v>
                </c:pt>
                <c:pt idx="3">
                  <c:v>33</c:v>
                </c:pt>
                <c:pt idx="4">
                  <c:v>23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14</c:v>
                </c:pt>
              </c:numCache>
            </c:numRef>
          </c:val>
        </c:ser>
        <c:ser>
          <c:idx val="13"/>
          <c:order val="7"/>
          <c:tx>
            <c:strRef>
              <c:f>'Overdue Summary'!$A$16:$B$16</c:f>
              <c:strCache>
                <c:ptCount val="1"/>
                <c:pt idx="0">
                  <c:v>- Bureau Avg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Summary'!$C$16:$EC$16</c:f>
              <c:numCache>
                <c:formatCode>0.00</c:formatCode>
                <c:ptCount val="13"/>
                <c:pt idx="0">
                  <c:v>18.857142857142858</c:v>
                </c:pt>
                <c:pt idx="1">
                  <c:v>26.5</c:v>
                </c:pt>
                <c:pt idx="2">
                  <c:v>20.285714285714285</c:v>
                </c:pt>
                <c:pt idx="3">
                  <c:v>21.928571428571427</c:v>
                </c:pt>
                <c:pt idx="4">
                  <c:v>22</c:v>
                </c:pt>
                <c:pt idx="5">
                  <c:v>16.214285714285715</c:v>
                </c:pt>
                <c:pt idx="6">
                  <c:v>11.785714285714286</c:v>
                </c:pt>
                <c:pt idx="7">
                  <c:v>13.857142857142858</c:v>
                </c:pt>
                <c:pt idx="8">
                  <c:v>14.428571428571429</c:v>
                </c:pt>
                <c:pt idx="9">
                  <c:v>10</c:v>
                </c:pt>
                <c:pt idx="10">
                  <c:v>10.5</c:v>
                </c:pt>
                <c:pt idx="11">
                  <c:v>13.071428571428571</c:v>
                </c:pt>
                <c:pt idx="12">
                  <c:v>18.857142857142858</c:v>
                </c:pt>
              </c:numCache>
            </c:numRef>
          </c:val>
        </c:ser>
        <c:marker val="1"/>
        <c:axId val="108447616"/>
        <c:axId val="108449792"/>
      </c:lineChart>
      <c:catAx>
        <c:axId val="108447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98663313829751"/>
              <c:y val="0.93964113451787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49792"/>
        <c:crosses val="autoZero"/>
        <c:auto val="1"/>
        <c:lblAlgn val="ctr"/>
        <c:lblOffset val="100"/>
        <c:tickLblSkip val="1"/>
        <c:tickMarkSkip val="1"/>
      </c:catAx>
      <c:valAx>
        <c:axId val="108449792"/>
        <c:scaling>
          <c:orientation val="minMax"/>
          <c:max val="1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Overdue Inspections</a:t>
                </a:r>
              </a:p>
            </c:rich>
          </c:tx>
          <c:layout>
            <c:manualLayout>
              <c:xMode val="edge"/>
              <c:yMode val="edge"/>
              <c:x val="1.0022219568673451E-2"/>
              <c:y val="0.3327895040606836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47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2988403211419"/>
          <c:y val="0.37041884816753934"/>
          <c:w val="0.12756467439785879"/>
          <c:h val="0.276178010471204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Overdue Inspections by Inspector--Eastern Region</a:t>
            </a:r>
          </a:p>
        </c:rich>
      </c:tx>
      <c:layout>
        <c:manualLayout>
          <c:xMode val="edge"/>
          <c:yMode val="edge"/>
          <c:x val="0.28285077768490369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042316258351902E-2"/>
          <c:y val="9.7879282218597055E-2"/>
          <c:w val="0.7817371937639197"/>
          <c:h val="0.78140293637846669"/>
        </c:manualLayout>
      </c:layout>
      <c:lineChart>
        <c:grouping val="standard"/>
        <c:ser>
          <c:idx val="1"/>
          <c:order val="0"/>
          <c:tx>
            <c:strRef>
              <c:f>'Overdue Summary'!$A$2:$B$2</c:f>
              <c:strCache>
                <c:ptCount val="1"/>
                <c:pt idx="0">
                  <c:v>1 Smith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Summary'!$C$2:$EC$2</c:f>
              <c:numCache>
                <c:formatCode>0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8</c:v>
                </c:pt>
                <c:pt idx="6">
                  <c:v>11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20</c:v>
                </c:pt>
                <c:pt idx="12">
                  <c:v>70</c:v>
                </c:pt>
              </c:numCache>
            </c:numRef>
          </c:val>
        </c:ser>
        <c:ser>
          <c:idx val="3"/>
          <c:order val="1"/>
          <c:tx>
            <c:strRef>
              <c:f>'Overdue Summary'!$A$4:$B$4</c:f>
              <c:strCache>
                <c:ptCount val="1"/>
                <c:pt idx="0">
                  <c:v>3 Gunto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Summary'!$C$4:$EC$4</c:f>
              <c:numCache>
                <c:formatCode>0</c:formatCode>
                <c:ptCount val="13"/>
                <c:pt idx="0">
                  <c:v>70</c:v>
                </c:pt>
                <c:pt idx="1">
                  <c:v>58</c:v>
                </c:pt>
                <c:pt idx="2">
                  <c:v>21</c:v>
                </c:pt>
                <c:pt idx="3">
                  <c:v>13</c:v>
                </c:pt>
                <c:pt idx="4">
                  <c:v>33</c:v>
                </c:pt>
                <c:pt idx="5">
                  <c:v>31</c:v>
                </c:pt>
                <c:pt idx="6">
                  <c:v>36</c:v>
                </c:pt>
                <c:pt idx="7">
                  <c:v>46</c:v>
                </c:pt>
                <c:pt idx="8">
                  <c:v>61</c:v>
                </c:pt>
                <c:pt idx="9">
                  <c:v>29</c:v>
                </c:pt>
                <c:pt idx="10">
                  <c:v>8</c:v>
                </c:pt>
                <c:pt idx="11">
                  <c:v>22</c:v>
                </c:pt>
                <c:pt idx="12">
                  <c:v>4</c:v>
                </c:pt>
              </c:numCache>
            </c:numRef>
          </c:val>
        </c:ser>
        <c:ser>
          <c:idx val="4"/>
          <c:order val="2"/>
          <c:tx>
            <c:strRef>
              <c:f>'Overdue Summary'!$A$6:$B$6</c:f>
              <c:strCache>
                <c:ptCount val="1"/>
                <c:pt idx="0">
                  <c:v>5 Harrell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Summary'!$C$6:$EC$6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ser>
          <c:idx val="6"/>
          <c:order val="3"/>
          <c:tx>
            <c:strRef>
              <c:f>'Overdue Summary'!$A$7:$B$7</c:f>
              <c:strCache>
                <c:ptCount val="1"/>
                <c:pt idx="0">
                  <c:v>10 Bailey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Summary'!$C$7:$EC$7</c:f>
              <c:numCache>
                <c:formatCode>0</c:formatCode>
                <c:ptCount val="13"/>
                <c:pt idx="0">
                  <c:v>22</c:v>
                </c:pt>
                <c:pt idx="1">
                  <c:v>28</c:v>
                </c:pt>
                <c:pt idx="2">
                  <c:v>32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</c:numCache>
            </c:numRef>
          </c:val>
        </c:ser>
        <c:ser>
          <c:idx val="7"/>
          <c:order val="4"/>
          <c:tx>
            <c:strRef>
              <c:f>'Overdue Summary'!$A$9:$B$9</c:f>
              <c:strCache>
                <c:ptCount val="1"/>
                <c:pt idx="0">
                  <c:v>12 Kirkland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Summary'!$C$9:$EC$9</c:f>
              <c:numCache>
                <c:formatCode>0</c:formatCode>
                <c:ptCount val="13"/>
                <c:pt idx="0">
                  <c:v>27</c:v>
                </c:pt>
                <c:pt idx="1">
                  <c:v>76</c:v>
                </c:pt>
                <c:pt idx="2">
                  <c:v>40</c:v>
                </c:pt>
                <c:pt idx="3">
                  <c:v>67</c:v>
                </c:pt>
                <c:pt idx="4">
                  <c:v>44</c:v>
                </c:pt>
                <c:pt idx="5">
                  <c:v>34</c:v>
                </c:pt>
                <c:pt idx="6">
                  <c:v>9</c:v>
                </c:pt>
                <c:pt idx="7">
                  <c:v>1</c:v>
                </c:pt>
                <c:pt idx="8">
                  <c:v>24</c:v>
                </c:pt>
                <c:pt idx="9">
                  <c:v>8</c:v>
                </c:pt>
                <c:pt idx="10">
                  <c:v>11</c:v>
                </c:pt>
                <c:pt idx="11">
                  <c:v>14</c:v>
                </c:pt>
                <c:pt idx="12">
                  <c:v>27</c:v>
                </c:pt>
              </c:numCache>
            </c:numRef>
          </c:val>
        </c:ser>
        <c:ser>
          <c:idx val="8"/>
          <c:order val="5"/>
          <c:tx>
            <c:strRef>
              <c:f>'Overdue Summary'!$A$10:$B$10</c:f>
              <c:strCache>
                <c:ptCount val="1"/>
                <c:pt idx="0">
                  <c:v>13 Kidd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Summary'!$C$10:$EC$10</c:f>
              <c:numCache>
                <c:formatCode>0</c:formatCode>
                <c:ptCount val="13"/>
                <c:pt idx="0">
                  <c:v>37</c:v>
                </c:pt>
                <c:pt idx="1">
                  <c:v>100</c:v>
                </c:pt>
                <c:pt idx="2">
                  <c:v>64</c:v>
                </c:pt>
                <c:pt idx="3">
                  <c:v>35</c:v>
                </c:pt>
                <c:pt idx="4">
                  <c:v>20</c:v>
                </c:pt>
                <c:pt idx="5">
                  <c:v>13</c:v>
                </c:pt>
                <c:pt idx="6">
                  <c:v>12</c:v>
                </c:pt>
                <c:pt idx="7">
                  <c:v>15</c:v>
                </c:pt>
                <c:pt idx="8">
                  <c:v>21</c:v>
                </c:pt>
                <c:pt idx="9">
                  <c:v>9</c:v>
                </c:pt>
                <c:pt idx="10">
                  <c:v>30</c:v>
                </c:pt>
                <c:pt idx="11">
                  <c:v>31</c:v>
                </c:pt>
                <c:pt idx="12">
                  <c:v>67</c:v>
                </c:pt>
              </c:numCache>
            </c:numRef>
          </c:val>
        </c:ser>
        <c:ser>
          <c:idx val="13"/>
          <c:order val="6"/>
          <c:tx>
            <c:strRef>
              <c:f>'Overdue Summary'!$A$11:$B$11</c:f>
              <c:strCache>
                <c:ptCount val="1"/>
                <c:pt idx="0">
                  <c:v>14 Johnson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Summary'!$C$11:$EC$11</c:f>
              <c:numCache>
                <c:formatCode>0</c:formatCode>
                <c:ptCount val="13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21</c:v>
                </c:pt>
                <c:pt idx="4">
                  <c:v>11</c:v>
                </c:pt>
                <c:pt idx="5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15</c:v>
                </c:pt>
                <c:pt idx="10">
                  <c:v>7</c:v>
                </c:pt>
                <c:pt idx="11">
                  <c:v>11</c:v>
                </c:pt>
                <c:pt idx="12">
                  <c:v>4</c:v>
                </c:pt>
              </c:numCache>
            </c:numRef>
          </c:val>
        </c:ser>
        <c:ser>
          <c:idx val="0"/>
          <c:order val="7"/>
          <c:tx>
            <c:strRef>
              <c:f>'Overdue Summary'!$A$16:$B$16</c:f>
              <c:strCache>
                <c:ptCount val="1"/>
                <c:pt idx="0">
                  <c:v>- Bureau Avg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'Overdue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'Overdue Summary'!$C$16:$EC$16</c:f>
              <c:numCache>
                <c:formatCode>0.00</c:formatCode>
                <c:ptCount val="13"/>
                <c:pt idx="0">
                  <c:v>18.857142857142858</c:v>
                </c:pt>
                <c:pt idx="1">
                  <c:v>26.5</c:v>
                </c:pt>
                <c:pt idx="2">
                  <c:v>20.285714285714285</c:v>
                </c:pt>
                <c:pt idx="3">
                  <c:v>21.928571428571427</c:v>
                </c:pt>
                <c:pt idx="4">
                  <c:v>22</c:v>
                </c:pt>
                <c:pt idx="5">
                  <c:v>16.214285714285715</c:v>
                </c:pt>
                <c:pt idx="6">
                  <c:v>11.785714285714286</c:v>
                </c:pt>
                <c:pt idx="7">
                  <c:v>13.857142857142858</c:v>
                </c:pt>
                <c:pt idx="8">
                  <c:v>14.428571428571429</c:v>
                </c:pt>
                <c:pt idx="9">
                  <c:v>10</c:v>
                </c:pt>
                <c:pt idx="10">
                  <c:v>10.5</c:v>
                </c:pt>
                <c:pt idx="11">
                  <c:v>13.071428571428571</c:v>
                </c:pt>
                <c:pt idx="12">
                  <c:v>18.857142857142858</c:v>
                </c:pt>
              </c:numCache>
            </c:numRef>
          </c:val>
        </c:ser>
        <c:marker val="1"/>
        <c:axId val="251152256"/>
        <c:axId val="251171200"/>
      </c:lineChart>
      <c:catAx>
        <c:axId val="251152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652566957230271"/>
              <c:y val="0.929853238240508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171200"/>
        <c:crosses val="autoZero"/>
        <c:auto val="1"/>
        <c:lblAlgn val="ctr"/>
        <c:lblOffset val="100"/>
        <c:tickLblSkip val="1"/>
        <c:tickMarkSkip val="1"/>
      </c:catAx>
      <c:valAx>
        <c:axId val="251171200"/>
        <c:scaling>
          <c:orientation val="minMax"/>
          <c:max val="1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Overdue Inspections</a:t>
                </a:r>
              </a:p>
            </c:rich>
          </c:tx>
          <c:layout>
            <c:manualLayout>
              <c:xMode val="edge"/>
              <c:yMode val="edge"/>
              <c:x val="6.6815577580010372E-3"/>
              <c:y val="0.3230016077833203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1522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19090098126661"/>
          <c:y val="0.36910994764397909"/>
          <c:w val="0.12756467439785912"/>
          <c:h val="0.276178010471204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Open Repairs by Inspector--Western Region</a:t>
            </a:r>
          </a:p>
        </c:rich>
      </c:tx>
      <c:layout>
        <c:manualLayout>
          <c:xMode val="edge"/>
          <c:yMode val="edge"/>
          <c:x val="0.31069044558547049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299925760950259E-2"/>
          <c:y val="8.5916258836324103E-2"/>
          <c:w val="0.77876763177431341"/>
          <c:h val="0.78847199564980963"/>
        </c:manualLayout>
      </c:layout>
      <c:lineChart>
        <c:grouping val="standard"/>
        <c:ser>
          <c:idx val="0"/>
          <c:order val="0"/>
          <c:tx>
            <c:strRef>
              <c:f>'RL Summary'!$A$3:$B$3</c:f>
              <c:strCache>
                <c:ptCount val="1"/>
                <c:pt idx="0">
                  <c:v>2 Payne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Summary'!$C$3:$EC$3</c:f>
              <c:numCache>
                <c:formatCode>0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'RL Summary'!$A$5:$B$5</c:f>
              <c:strCache>
                <c:ptCount val="1"/>
                <c:pt idx="0">
                  <c:v>4 Vacant-D4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Summary'!$C$5:$EC$5</c:f>
              <c:numCache>
                <c:formatCode>0</c:formatCode>
                <c:ptCount val="13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2"/>
          <c:tx>
            <c:strRef>
              <c:f>'RL Summary'!$A$8:$B$8</c:f>
              <c:strCache>
                <c:ptCount val="1"/>
                <c:pt idx="0">
                  <c:v>11 Sims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Summary'!$C$8:$EC$8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3"/>
          <c:tx>
            <c:strRef>
              <c:f>'RL Summary'!$A$12:$B$12</c:f>
              <c:strCache>
                <c:ptCount val="1"/>
                <c:pt idx="0">
                  <c:v>15 Snuffer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Summary'!$C$12:$EC$12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4"/>
          <c:tx>
            <c:strRef>
              <c:f>'RL Summary'!$A$13:$B$13</c:f>
              <c:strCache>
                <c:ptCount val="1"/>
                <c:pt idx="0">
                  <c:v>16 Kirkman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Summary'!$C$13:$EC$13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5"/>
          <c:tx>
            <c:strRef>
              <c:f>'RL Summary'!$A$14:$B$14</c:f>
              <c:strCache>
                <c:ptCount val="1"/>
                <c:pt idx="0">
                  <c:v>19 Parker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Summary'!$C$14:$EC$14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6"/>
          <c:tx>
            <c:strRef>
              <c:f>'RL Summary'!$A$15:$B$15</c:f>
              <c:strCache>
                <c:ptCount val="1"/>
                <c:pt idx="0">
                  <c:v>20 Hutchens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Summary'!$C$15:$EC$15</c:f>
              <c:numCache>
                <c:formatCode>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7"/>
          <c:tx>
            <c:strRef>
              <c:f>'RL Summary'!$A$16:$B$16</c:f>
              <c:strCache>
                <c:ptCount val="1"/>
                <c:pt idx="0">
                  <c:v>- Bureau Avg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Summary'!$C$16:$EC$16</c:f>
              <c:numCache>
                <c:formatCode>0.00</c:formatCode>
                <c:ptCount val="13"/>
                <c:pt idx="0">
                  <c:v>0.9285714285714286</c:v>
                </c:pt>
                <c:pt idx="1">
                  <c:v>1.2857142857142858</c:v>
                </c:pt>
                <c:pt idx="2">
                  <c:v>1.2142857142857142</c:v>
                </c:pt>
                <c:pt idx="3">
                  <c:v>1.6428571428571428</c:v>
                </c:pt>
                <c:pt idx="4">
                  <c:v>1.5</c:v>
                </c:pt>
                <c:pt idx="5">
                  <c:v>1.0714285714285714</c:v>
                </c:pt>
                <c:pt idx="6">
                  <c:v>1.5</c:v>
                </c:pt>
                <c:pt idx="7">
                  <c:v>1.4285714285714286</c:v>
                </c:pt>
                <c:pt idx="8">
                  <c:v>7.1428571428571425E-2</c:v>
                </c:pt>
                <c:pt idx="9">
                  <c:v>0</c:v>
                </c:pt>
                <c:pt idx="10">
                  <c:v>0.14285714285714285</c:v>
                </c:pt>
                <c:pt idx="11">
                  <c:v>0</c:v>
                </c:pt>
                <c:pt idx="12">
                  <c:v>0.35714285714285715</c:v>
                </c:pt>
              </c:numCache>
            </c:numRef>
          </c:val>
        </c:ser>
        <c:marker val="1"/>
        <c:axId val="251944320"/>
        <c:axId val="251955072"/>
      </c:lineChart>
      <c:catAx>
        <c:axId val="251944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875277744608421"/>
              <c:y val="0.931484554286735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955072"/>
        <c:crosses val="autoZero"/>
        <c:auto val="1"/>
        <c:lblAlgn val="ctr"/>
        <c:lblOffset val="100"/>
        <c:tickLblSkip val="1"/>
        <c:tickMarkSkip val="1"/>
      </c:catAx>
      <c:valAx>
        <c:axId val="251955072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Open Repairs</a:t>
                </a:r>
              </a:p>
            </c:rich>
          </c:tx>
          <c:layout>
            <c:manualLayout>
              <c:xMode val="edge"/>
              <c:yMode val="edge"/>
              <c:x val="1.2249444510783164E-2"/>
              <c:y val="0.36052204861826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944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2988403211419"/>
          <c:y val="0.36780104712041889"/>
          <c:w val="0.12756467439785879"/>
          <c:h val="0.276178010471204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Open Repairs by Inspector--Eastern Region</a:t>
            </a:r>
          </a:p>
        </c:rich>
      </c:tx>
      <c:layout>
        <c:manualLayout>
          <c:xMode val="edge"/>
          <c:yMode val="edge"/>
          <c:x val="0.31291755345925215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443949517446171E-2"/>
          <c:y val="0.10821098423056009"/>
          <c:w val="0.79844097995545649"/>
          <c:h val="0.77977161500815684"/>
        </c:manualLayout>
      </c:layout>
      <c:lineChart>
        <c:grouping val="standard"/>
        <c:ser>
          <c:idx val="0"/>
          <c:order val="0"/>
          <c:tx>
            <c:strRef>
              <c:f>'RL Summary'!$B$2</c:f>
              <c:strCache>
                <c:ptCount val="1"/>
                <c:pt idx="0">
                  <c:v>Smith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Summary'!$C$2:$EC$2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'RL Summary'!$B$4</c:f>
              <c:strCache>
                <c:ptCount val="1"/>
                <c:pt idx="0">
                  <c:v>Gunto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Summary'!$C$4:$EC$4</c:f>
              <c:numCache>
                <c:formatCode>0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</c:ser>
        <c:ser>
          <c:idx val="4"/>
          <c:order val="2"/>
          <c:tx>
            <c:strRef>
              <c:f>'RL Summary'!$B$6</c:f>
              <c:strCache>
                <c:ptCount val="1"/>
                <c:pt idx="0">
                  <c:v>Harrell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Summary'!$C$6:$EC$6</c:f>
              <c:numCache>
                <c:formatCode>0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3"/>
          <c:tx>
            <c:strRef>
              <c:f>'RL Summary'!$B$7</c:f>
              <c:strCache>
                <c:ptCount val="1"/>
                <c:pt idx="0">
                  <c:v>Bailey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Summary'!$C$7:$EC$7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4"/>
          <c:tx>
            <c:strRef>
              <c:f>'RL Summary'!$B$9</c:f>
              <c:strCache>
                <c:ptCount val="1"/>
                <c:pt idx="0">
                  <c:v>Kirkland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Summary'!$C$9:$EC$9</c:f>
              <c:numCache>
                <c:formatCode>0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</c:ser>
        <c:ser>
          <c:idx val="8"/>
          <c:order val="5"/>
          <c:tx>
            <c:strRef>
              <c:f>'RL Summary'!$B$10</c:f>
              <c:strCache>
                <c:ptCount val="1"/>
                <c:pt idx="0">
                  <c:v>Kidd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Summary'!$C$10:$EC$10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'RL Summary'!$B$11</c:f>
              <c:strCache>
                <c:ptCount val="1"/>
                <c:pt idx="0">
                  <c:v>Johnson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Summary'!$C$11:$EC$11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7"/>
          <c:tx>
            <c:strRef>
              <c:f>'RL Summary'!$B$16</c:f>
              <c:strCache>
                <c:ptCount val="1"/>
                <c:pt idx="0">
                  <c:v>Bureau Avg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'RL Summary'!$C$1:$EC$1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'RL Summary'!$C$16:$EC$16</c:f>
              <c:numCache>
                <c:formatCode>0.00</c:formatCode>
                <c:ptCount val="13"/>
                <c:pt idx="0">
                  <c:v>0.9285714285714286</c:v>
                </c:pt>
                <c:pt idx="1">
                  <c:v>1.2857142857142858</c:v>
                </c:pt>
                <c:pt idx="2">
                  <c:v>1.2142857142857142</c:v>
                </c:pt>
                <c:pt idx="3">
                  <c:v>1.6428571428571428</c:v>
                </c:pt>
                <c:pt idx="4">
                  <c:v>1.5</c:v>
                </c:pt>
                <c:pt idx="5">
                  <c:v>1.0714285714285714</c:v>
                </c:pt>
                <c:pt idx="6">
                  <c:v>1.5</c:v>
                </c:pt>
                <c:pt idx="7">
                  <c:v>1.4285714285714286</c:v>
                </c:pt>
                <c:pt idx="8">
                  <c:v>7.1428571428571425E-2</c:v>
                </c:pt>
                <c:pt idx="9">
                  <c:v>0</c:v>
                </c:pt>
                <c:pt idx="10">
                  <c:v>0.14285714285714285</c:v>
                </c:pt>
                <c:pt idx="11">
                  <c:v>0</c:v>
                </c:pt>
                <c:pt idx="12">
                  <c:v>0.35714285714285715</c:v>
                </c:pt>
              </c:numCache>
            </c:numRef>
          </c:val>
        </c:ser>
        <c:marker val="1"/>
        <c:axId val="252063744"/>
        <c:axId val="252066048"/>
      </c:lineChart>
      <c:catAx>
        <c:axId val="252063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875277744608421"/>
              <c:y val="0.936378502425416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66048"/>
        <c:crosses val="autoZero"/>
        <c:auto val="1"/>
        <c:lblAlgn val="ctr"/>
        <c:lblOffset val="100"/>
        <c:tickLblSkip val="1"/>
        <c:tickMarkSkip val="1"/>
      </c:catAx>
      <c:valAx>
        <c:axId val="252066048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Open Repairs</a:t>
                </a:r>
              </a:p>
            </c:rich>
          </c:tx>
          <c:layout>
            <c:manualLayout>
              <c:xMode val="edge"/>
              <c:yMode val="edge"/>
              <c:x val="8.9086656317826484E-3"/>
              <c:y val="0.3654159967569499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63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67975022301537"/>
          <c:y val="0.37172774869109942"/>
          <c:w val="0.11864406779660996"/>
          <c:h val="0.276178010471204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AR Aging Report</a:t>
            </a:r>
          </a:p>
        </c:rich>
      </c:tx>
      <c:layout>
        <c:manualLayout>
          <c:xMode val="edge"/>
          <c:yMode val="edge"/>
          <c:x val="0.42538977899841041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16320495620474"/>
          <c:y val="0.12185657748278848"/>
          <c:w val="0.61764301652302411"/>
          <c:h val="0.67559055118110245"/>
        </c:manualLayout>
      </c:layout>
      <c:lineChart>
        <c:grouping val="standard"/>
        <c:ser>
          <c:idx val="0"/>
          <c:order val="0"/>
          <c:tx>
            <c:strRef>
              <c:f>'Chart-AR Aging Summary'!$A$2</c:f>
              <c:strCache>
                <c:ptCount val="1"/>
                <c:pt idx="0">
                  <c:v>(Not Past Due)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'Chart-AR Aging Summary'!$B$1:$CW$1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'Chart-AR Aging Summary'!$B$2:$CW$2</c:f>
              <c:numCache>
                <c:formatCode>"$"#,##0</c:formatCode>
                <c:ptCount val="13"/>
                <c:pt idx="0">
                  <c:v>94615</c:v>
                </c:pt>
                <c:pt idx="1">
                  <c:v>90778</c:v>
                </c:pt>
                <c:pt idx="2">
                  <c:v>138969</c:v>
                </c:pt>
                <c:pt idx="3">
                  <c:v>139675</c:v>
                </c:pt>
                <c:pt idx="4">
                  <c:v>140558</c:v>
                </c:pt>
                <c:pt idx="5">
                  <c:v>119252</c:v>
                </c:pt>
                <c:pt idx="6">
                  <c:v>104372</c:v>
                </c:pt>
                <c:pt idx="7">
                  <c:v>105133</c:v>
                </c:pt>
                <c:pt idx="8">
                  <c:v>107450</c:v>
                </c:pt>
                <c:pt idx="9">
                  <c:v>102986</c:v>
                </c:pt>
                <c:pt idx="10">
                  <c:v>130212</c:v>
                </c:pt>
                <c:pt idx="11">
                  <c:v>106051</c:v>
                </c:pt>
                <c:pt idx="12">
                  <c:v>90155</c:v>
                </c:pt>
              </c:numCache>
            </c:numRef>
          </c:val>
        </c:ser>
        <c:ser>
          <c:idx val="1"/>
          <c:order val="1"/>
          <c:tx>
            <c:strRef>
              <c:f>'Chart-AR Aging Summary'!$A$3</c:f>
              <c:strCache>
                <c:ptCount val="1"/>
                <c:pt idx="0">
                  <c:v>(1-30 Days Past Due)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'Chart-AR Aging Summary'!$B$1:$CW$1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'Chart-AR Aging Summary'!$B$3:$CW$3</c:f>
              <c:numCache>
                <c:formatCode>"$"#,##0</c:formatCode>
                <c:ptCount val="13"/>
                <c:pt idx="0">
                  <c:v>25625</c:v>
                </c:pt>
                <c:pt idx="1">
                  <c:v>27147</c:v>
                </c:pt>
                <c:pt idx="2">
                  <c:v>28490</c:v>
                </c:pt>
                <c:pt idx="3">
                  <c:v>41498</c:v>
                </c:pt>
                <c:pt idx="4">
                  <c:v>29581</c:v>
                </c:pt>
                <c:pt idx="5">
                  <c:v>24229</c:v>
                </c:pt>
                <c:pt idx="6">
                  <c:v>35519</c:v>
                </c:pt>
                <c:pt idx="7">
                  <c:v>26396</c:v>
                </c:pt>
                <c:pt idx="8">
                  <c:v>31403</c:v>
                </c:pt>
                <c:pt idx="9">
                  <c:v>33009</c:v>
                </c:pt>
                <c:pt idx="10">
                  <c:v>24121</c:v>
                </c:pt>
                <c:pt idx="11">
                  <c:v>43943</c:v>
                </c:pt>
                <c:pt idx="12">
                  <c:v>35233</c:v>
                </c:pt>
              </c:numCache>
            </c:numRef>
          </c:val>
        </c:ser>
        <c:ser>
          <c:idx val="2"/>
          <c:order val="2"/>
          <c:tx>
            <c:strRef>
              <c:f>'Chart-AR Aging Summary'!$A$4</c:f>
              <c:strCache>
                <c:ptCount val="1"/>
                <c:pt idx="0">
                  <c:v>(31-60 Days Past Due)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'Chart-AR Aging Summary'!$B$1:$CW$1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'Chart-AR Aging Summary'!$B$4:$CW$4</c:f>
              <c:numCache>
                <c:formatCode>"$"#,##0</c:formatCode>
                <c:ptCount val="13"/>
                <c:pt idx="0">
                  <c:v>11765</c:v>
                </c:pt>
                <c:pt idx="1">
                  <c:v>10338</c:v>
                </c:pt>
                <c:pt idx="2">
                  <c:v>13746</c:v>
                </c:pt>
                <c:pt idx="3">
                  <c:v>9325</c:v>
                </c:pt>
                <c:pt idx="4">
                  <c:v>13460</c:v>
                </c:pt>
                <c:pt idx="5">
                  <c:v>14040</c:v>
                </c:pt>
                <c:pt idx="6">
                  <c:v>13481</c:v>
                </c:pt>
                <c:pt idx="7">
                  <c:v>13202</c:v>
                </c:pt>
                <c:pt idx="8">
                  <c:v>14062</c:v>
                </c:pt>
                <c:pt idx="9">
                  <c:v>8564</c:v>
                </c:pt>
                <c:pt idx="10">
                  <c:v>11104</c:v>
                </c:pt>
                <c:pt idx="11">
                  <c:v>9726</c:v>
                </c:pt>
                <c:pt idx="12">
                  <c:v>14276</c:v>
                </c:pt>
              </c:numCache>
            </c:numRef>
          </c:val>
        </c:ser>
        <c:ser>
          <c:idx val="3"/>
          <c:order val="3"/>
          <c:tx>
            <c:strRef>
              <c:f>'Chart-AR Aging Summary'!$A$5</c:f>
              <c:strCache>
                <c:ptCount val="1"/>
                <c:pt idx="0">
                  <c:v>(61-90 Days Past Due)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'Chart-AR Aging Summary'!$B$1:$CW$1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'Chart-AR Aging Summary'!$B$5:$CW$5</c:f>
              <c:numCache>
                <c:formatCode>"$"#,##0</c:formatCode>
                <c:ptCount val="13"/>
                <c:pt idx="0">
                  <c:v>9040</c:v>
                </c:pt>
                <c:pt idx="1">
                  <c:v>6720</c:v>
                </c:pt>
                <c:pt idx="2">
                  <c:v>5254</c:v>
                </c:pt>
                <c:pt idx="3">
                  <c:v>6451</c:v>
                </c:pt>
                <c:pt idx="4">
                  <c:v>7200</c:v>
                </c:pt>
                <c:pt idx="5">
                  <c:v>6780</c:v>
                </c:pt>
                <c:pt idx="6">
                  <c:v>9543</c:v>
                </c:pt>
                <c:pt idx="7">
                  <c:v>5787</c:v>
                </c:pt>
                <c:pt idx="8">
                  <c:v>6107</c:v>
                </c:pt>
                <c:pt idx="9">
                  <c:v>3975</c:v>
                </c:pt>
                <c:pt idx="10">
                  <c:v>5375</c:v>
                </c:pt>
                <c:pt idx="11">
                  <c:v>6849</c:v>
                </c:pt>
                <c:pt idx="12">
                  <c:v>5227</c:v>
                </c:pt>
              </c:numCache>
            </c:numRef>
          </c:val>
        </c:ser>
        <c:ser>
          <c:idx val="4"/>
          <c:order val="4"/>
          <c:tx>
            <c:strRef>
              <c:f>'Chart-AR Aging Summary'!$A$6</c:f>
              <c:strCache>
                <c:ptCount val="1"/>
                <c:pt idx="0">
                  <c:v>(&gt;90 Days Past Due)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'Chart-AR Aging Summary'!$B$1:$CW$1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'Chart-AR Aging Summary'!$B$6:$CW$6</c:f>
              <c:numCache>
                <c:formatCode>"$"#,##0</c:formatCode>
                <c:ptCount val="13"/>
                <c:pt idx="0">
                  <c:v>58127</c:v>
                </c:pt>
                <c:pt idx="1">
                  <c:v>59872</c:v>
                </c:pt>
                <c:pt idx="2">
                  <c:v>59242</c:v>
                </c:pt>
                <c:pt idx="3">
                  <c:v>58406</c:v>
                </c:pt>
                <c:pt idx="4">
                  <c:v>57427</c:v>
                </c:pt>
                <c:pt idx="5">
                  <c:v>46407</c:v>
                </c:pt>
                <c:pt idx="6">
                  <c:v>50792</c:v>
                </c:pt>
                <c:pt idx="7">
                  <c:v>48082</c:v>
                </c:pt>
                <c:pt idx="8">
                  <c:v>46756</c:v>
                </c:pt>
                <c:pt idx="9">
                  <c:v>47956</c:v>
                </c:pt>
                <c:pt idx="10">
                  <c:v>48074</c:v>
                </c:pt>
                <c:pt idx="11">
                  <c:v>48149</c:v>
                </c:pt>
                <c:pt idx="12">
                  <c:v>49059</c:v>
                </c:pt>
              </c:numCache>
            </c:numRef>
          </c:val>
        </c:ser>
        <c:ser>
          <c:idx val="5"/>
          <c:order val="5"/>
          <c:tx>
            <c:strRef>
              <c:f>'Chart-AR Aging Summary'!$A$7</c:f>
              <c:strCache>
                <c:ptCount val="1"/>
                <c:pt idx="0">
                  <c:v>Past Due Total: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'Chart-AR Aging Summary'!$B$1:$CW$1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'Chart-AR Aging Summary'!$B$7:$CW$7</c:f>
              <c:numCache>
                <c:formatCode>"$"#,##0</c:formatCode>
                <c:ptCount val="13"/>
                <c:pt idx="0">
                  <c:v>104557</c:v>
                </c:pt>
                <c:pt idx="1">
                  <c:v>104077</c:v>
                </c:pt>
                <c:pt idx="2">
                  <c:v>106732</c:v>
                </c:pt>
                <c:pt idx="3">
                  <c:v>115680</c:v>
                </c:pt>
                <c:pt idx="4">
                  <c:v>107668</c:v>
                </c:pt>
                <c:pt idx="5">
                  <c:v>91456</c:v>
                </c:pt>
                <c:pt idx="6">
                  <c:v>109335</c:v>
                </c:pt>
                <c:pt idx="7">
                  <c:v>93467</c:v>
                </c:pt>
                <c:pt idx="8">
                  <c:v>98328</c:v>
                </c:pt>
                <c:pt idx="9">
                  <c:v>93504</c:v>
                </c:pt>
                <c:pt idx="10">
                  <c:v>88674</c:v>
                </c:pt>
                <c:pt idx="11">
                  <c:v>108667</c:v>
                </c:pt>
                <c:pt idx="12">
                  <c:v>103795</c:v>
                </c:pt>
              </c:numCache>
            </c:numRef>
          </c:val>
        </c:ser>
        <c:marker val="1"/>
        <c:axId val="112935296"/>
        <c:axId val="112937600"/>
      </c:lineChart>
      <c:catAx>
        <c:axId val="112935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2093544618251877"/>
              <c:y val="0.93800981847164411"/>
            </c:manualLayout>
          </c:layout>
          <c:spPr>
            <a:noFill/>
            <a:ln w="25400">
              <a:noFill/>
            </a:ln>
          </c:spPr>
        </c:title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937600"/>
        <c:crosses val="autoZero"/>
        <c:auto val="1"/>
        <c:lblAlgn val="ctr"/>
        <c:lblOffset val="100"/>
        <c:tickLblSkip val="1"/>
        <c:tickMarkSkip val="1"/>
      </c:catAx>
      <c:valAx>
        <c:axId val="112937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 Amount</a:t>
                </a:r>
              </a:p>
            </c:rich>
          </c:tx>
          <c:layout>
            <c:manualLayout>
              <c:xMode val="edge"/>
              <c:yMode val="edge"/>
              <c:x val="7.7951116948918415E-3"/>
              <c:y val="0.41924959805416995"/>
            </c:manualLayout>
          </c:layout>
          <c:spPr>
            <a:noFill/>
            <a:ln w="25400">
              <a:noFill/>
            </a:ln>
          </c:spPr>
        </c:title>
        <c:numFmt formatCode="&quot;$&quot;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935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928635147189997"/>
          <c:y val="0.38219895287958122"/>
          <c:w val="0.18287243532560216"/>
          <c:h val="0.25916230366492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Invoice Print Totals</a:t>
            </a:r>
          </a:p>
        </c:rich>
      </c:tx>
      <c:layout>
        <c:manualLayout>
          <c:xMode val="edge"/>
          <c:yMode val="edge"/>
          <c:x val="0.41536744236140871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00836570272606"/>
          <c:y val="0.16377832515699939"/>
          <c:w val="0.70818096890431059"/>
          <c:h val="0.64292575339077396"/>
        </c:manualLayout>
      </c:layout>
      <c:lineChart>
        <c:grouping val="standard"/>
        <c:ser>
          <c:idx val="0"/>
          <c:order val="0"/>
          <c:tx>
            <c:strRef>
              <c:f>'Invoices Print Totals Summary'!$A$3</c:f>
              <c:strCache>
                <c:ptCount val="1"/>
                <c:pt idx="0">
                  <c:v>1st Invoices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'Invoices Print Totals Summary'!$B$2:$CZ$2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'Invoices Print Totals Summary'!$B$3:$CZ$3</c:f>
              <c:numCache>
                <c:formatCode>General</c:formatCode>
                <c:ptCount val="13"/>
                <c:pt idx="0">
                  <c:v>1104</c:v>
                </c:pt>
                <c:pt idx="1">
                  <c:v>1318</c:v>
                </c:pt>
                <c:pt idx="2">
                  <c:v>1380</c:v>
                </c:pt>
                <c:pt idx="3">
                  <c:v>1485</c:v>
                </c:pt>
                <c:pt idx="4">
                  <c:v>1496</c:v>
                </c:pt>
                <c:pt idx="5">
                  <c:v>1457</c:v>
                </c:pt>
                <c:pt idx="6">
                  <c:v>1434</c:v>
                </c:pt>
                <c:pt idx="7">
                  <c:v>1277</c:v>
                </c:pt>
                <c:pt idx="8">
                  <c:v>1637</c:v>
                </c:pt>
                <c:pt idx="9">
                  <c:v>1364</c:v>
                </c:pt>
                <c:pt idx="10">
                  <c:v>1472</c:v>
                </c:pt>
                <c:pt idx="11">
                  <c:v>1456</c:v>
                </c:pt>
                <c:pt idx="12">
                  <c:v>1163</c:v>
                </c:pt>
              </c:numCache>
            </c:numRef>
          </c:val>
        </c:ser>
        <c:ser>
          <c:idx val="1"/>
          <c:order val="1"/>
          <c:tx>
            <c:strRef>
              <c:f>'Invoices Print Totals Summary'!$A$4</c:f>
              <c:strCache>
                <c:ptCount val="1"/>
                <c:pt idx="0">
                  <c:v>2nd Invoices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'Invoices Print Totals Summary'!$B$2:$CZ$2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'Invoices Print Totals Summary'!$B$4:$CZ$4</c:f>
              <c:numCache>
                <c:formatCode>General</c:formatCode>
                <c:ptCount val="13"/>
                <c:pt idx="0">
                  <c:v>333</c:v>
                </c:pt>
                <c:pt idx="1">
                  <c:v>400</c:v>
                </c:pt>
                <c:pt idx="2">
                  <c:v>406</c:v>
                </c:pt>
                <c:pt idx="3">
                  <c:v>329</c:v>
                </c:pt>
                <c:pt idx="4">
                  <c:v>320</c:v>
                </c:pt>
                <c:pt idx="5">
                  <c:v>335</c:v>
                </c:pt>
                <c:pt idx="6">
                  <c:v>439</c:v>
                </c:pt>
                <c:pt idx="7">
                  <c:v>455</c:v>
                </c:pt>
                <c:pt idx="8">
                  <c:v>490</c:v>
                </c:pt>
                <c:pt idx="9">
                  <c:v>348</c:v>
                </c:pt>
                <c:pt idx="10">
                  <c:v>401</c:v>
                </c:pt>
                <c:pt idx="11">
                  <c:v>477</c:v>
                </c:pt>
                <c:pt idx="12">
                  <c:v>187</c:v>
                </c:pt>
              </c:numCache>
            </c:numRef>
          </c:val>
        </c:ser>
        <c:ser>
          <c:idx val="2"/>
          <c:order val="2"/>
          <c:tx>
            <c:strRef>
              <c:f>'Invoices Print Totals Summary'!$A$5</c:f>
              <c:strCache>
                <c:ptCount val="1"/>
                <c:pt idx="0">
                  <c:v>3rd Invoices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'Invoices Print Totals Summary'!$B$2:$CZ$2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'Invoices Print Totals Summary'!$B$5:$CZ$5</c:f>
              <c:numCache>
                <c:formatCode>General</c:formatCode>
                <c:ptCount val="13"/>
                <c:pt idx="0">
                  <c:v>216</c:v>
                </c:pt>
                <c:pt idx="1">
                  <c:v>216</c:v>
                </c:pt>
                <c:pt idx="2">
                  <c:v>46</c:v>
                </c:pt>
                <c:pt idx="3">
                  <c:v>135</c:v>
                </c:pt>
                <c:pt idx="4">
                  <c:v>173</c:v>
                </c:pt>
                <c:pt idx="5">
                  <c:v>94</c:v>
                </c:pt>
                <c:pt idx="6">
                  <c:v>93</c:v>
                </c:pt>
                <c:pt idx="7">
                  <c:v>240</c:v>
                </c:pt>
                <c:pt idx="8">
                  <c:v>209</c:v>
                </c:pt>
                <c:pt idx="9">
                  <c:v>62</c:v>
                </c:pt>
                <c:pt idx="10">
                  <c:v>168</c:v>
                </c:pt>
                <c:pt idx="11">
                  <c:v>229</c:v>
                </c:pt>
                <c:pt idx="12">
                  <c:v>54</c:v>
                </c:pt>
              </c:numCache>
            </c:numRef>
          </c:val>
        </c:ser>
        <c:ser>
          <c:idx val="3"/>
          <c:order val="3"/>
          <c:tx>
            <c:strRef>
              <c:f>'Invoices Print Totals Summary'!$A$6</c:f>
              <c:strCache>
                <c:ptCount val="1"/>
                <c:pt idx="0">
                  <c:v>4th Invoices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'Invoices Print Totals Summary'!$B$2:$CZ$2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  <c:pt idx="12">
                  <c:v>Nov</c:v>
                </c:pt>
              </c:strCache>
            </c:strRef>
          </c:cat>
          <c:val>
            <c:numRef>
              <c:f>'Invoices Print Totals Summary'!$B$6:$CZ$6</c:f>
              <c:numCache>
                <c:formatCode>General</c:formatCode>
                <c:ptCount val="13"/>
                <c:pt idx="0">
                  <c:v>102</c:v>
                </c:pt>
                <c:pt idx="1">
                  <c:v>154</c:v>
                </c:pt>
                <c:pt idx="2">
                  <c:v>52</c:v>
                </c:pt>
                <c:pt idx="3">
                  <c:v>40</c:v>
                </c:pt>
                <c:pt idx="4">
                  <c:v>65</c:v>
                </c:pt>
                <c:pt idx="5">
                  <c:v>33</c:v>
                </c:pt>
                <c:pt idx="6">
                  <c:v>66</c:v>
                </c:pt>
                <c:pt idx="7">
                  <c:v>63</c:v>
                </c:pt>
                <c:pt idx="8">
                  <c:v>154</c:v>
                </c:pt>
                <c:pt idx="9">
                  <c:v>82</c:v>
                </c:pt>
                <c:pt idx="10">
                  <c:v>96</c:v>
                </c:pt>
                <c:pt idx="11">
                  <c:v>105</c:v>
                </c:pt>
                <c:pt idx="12">
                  <c:v>0</c:v>
                </c:pt>
              </c:numCache>
            </c:numRef>
          </c:val>
        </c:ser>
        <c:marker val="1"/>
        <c:axId val="112987136"/>
        <c:axId val="112997888"/>
      </c:lineChart>
      <c:catAx>
        <c:axId val="112987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541199856708368"/>
              <c:y val="0.94453508265655273"/>
            </c:manualLayout>
          </c:layout>
          <c:spPr>
            <a:noFill/>
            <a:ln w="25400">
              <a:noFill/>
            </a:ln>
          </c:spPr>
        </c:title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997888"/>
        <c:crosses val="autoZero"/>
        <c:auto val="1"/>
        <c:lblAlgn val="ctr"/>
        <c:lblOffset val="100"/>
        <c:tickLblSkip val="1"/>
        <c:tickMarkSkip val="1"/>
      </c:catAx>
      <c:valAx>
        <c:axId val="112997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Number</a:t>
                </a:r>
              </a:p>
            </c:rich>
          </c:tx>
          <c:layout>
            <c:manualLayout>
              <c:xMode val="edge"/>
              <c:yMode val="edge"/>
              <c:x val="1.2249444510783164E-2"/>
              <c:y val="0.433931442470214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987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637823371989319"/>
          <c:y val="0.44109947643979053"/>
          <c:w val="0.12756467439785868"/>
          <c:h val="0.138743455497382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3581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341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formanceReport_FY14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Status-State_FY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%20Status--Combined_FY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Status-Ins%20FY14_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R-AgingReport_FY14-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rint-Jobs_FY14-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r 2014-Bureau Performance (2)"/>
      <sheetName val="Jul 2006-Bureau Performance"/>
      <sheetName val="Aug 2006-Bureau Performance"/>
      <sheetName val="Sep 2006-Bureau Performance "/>
      <sheetName val="Oct 2006-Bureau Performance"/>
      <sheetName val="Nov 2006-Bureau Performance"/>
      <sheetName val="Dec 2006-Bureau Performance "/>
      <sheetName val="Jan 2007-Bureau Performance "/>
      <sheetName val="Feb 2007-Bureau Performance "/>
      <sheetName val="Mar 2007-Bureau Performance"/>
      <sheetName val="Apr 2007-Bureau Performance"/>
      <sheetName val="May 2007-Bureau Performance"/>
      <sheetName val="Jun 2007-Bureau Performance"/>
      <sheetName val="Jul 2007-Bureau Performance"/>
      <sheetName val="Aug 2007-Bureau Performance"/>
      <sheetName val="Sep 2007-Bureau Performance "/>
      <sheetName val="Oct 2007-Bureau Performance"/>
      <sheetName val="Nov 2007-Bureau Performance"/>
      <sheetName val="Dec 2007-Bureau Performance"/>
      <sheetName val="Jan 2008-Bureau Performance"/>
      <sheetName val="Feb 2008-Bureau Performance"/>
      <sheetName val="Mar 2008-Bureau Performance"/>
      <sheetName val="Apr 2008-Bureau Performance"/>
      <sheetName val="May 2008-Bureau Performance"/>
      <sheetName val="Jun 2008-Bureau Performance"/>
      <sheetName val="Jul 2008-Bureau Performance"/>
      <sheetName val="Aug 2008-Bureau Performance"/>
      <sheetName val="Sep 2008-Bureau Performance"/>
      <sheetName val="Oct 2008-Bureau Performance"/>
      <sheetName val="Nov 2008-Bureau Performance"/>
      <sheetName val="Dec 2008-Bureau Performance"/>
      <sheetName val="Jan 2009-Bureau Performance"/>
      <sheetName val="Feb 2009-Bureau Performance"/>
      <sheetName val="Mar 2009-Bureau Performance"/>
      <sheetName val="Apr 2009-Bureau Performance"/>
      <sheetName val="May 2009-Bureau Performance"/>
      <sheetName val="Jun 2009-Bureau Performance"/>
      <sheetName val="Jul 2009-Bureau Performance"/>
      <sheetName val="Aug 2009-Bureau Performance"/>
      <sheetName val="Sep 2009-Bureau Performance"/>
      <sheetName val="Oct 2009-Bureau Performance"/>
      <sheetName val="Nov 2009-Bureau Performance"/>
      <sheetName val="Dec 2009-Bureau Performance"/>
      <sheetName val="Jan 2010-Bureau Performance"/>
      <sheetName val="Feb 2010-Bureau Performance"/>
      <sheetName val="Mar 2010-Bureau Performance"/>
      <sheetName val="Apr 2010-Bureau Performance"/>
      <sheetName val="May 2010-Bureau Performance"/>
      <sheetName val="Jun 2010-Bureau Performance"/>
      <sheetName val="Jul 2010-Bureau Performance"/>
      <sheetName val="Aug 2010-Bureau Performance"/>
      <sheetName val="Sep 2010-Bureau Performance"/>
      <sheetName val="Oct 2010-Bureau Performance"/>
      <sheetName val="Nov 2010-Bureau Performance"/>
      <sheetName val="Dec 2010-Bureau Performance"/>
      <sheetName val="Jan 2011-Bureau Performance"/>
      <sheetName val="Feb 2011-Bureau Performance"/>
      <sheetName val="Mar 2011-Bureau Performance"/>
      <sheetName val="Apr 2011-Bureau Performance"/>
      <sheetName val="May 2011-Bureau Performance"/>
      <sheetName val="Jun 2011-Bureau Performance"/>
      <sheetName val="Jul 2011-Bureau Performance"/>
      <sheetName val="Aug 2011-Bureau Performance"/>
      <sheetName val="Sep 2011-Bureau Performance"/>
      <sheetName val="Oct 2011-Bureau Performance"/>
      <sheetName val="Nov 2011-Bureau Performance"/>
      <sheetName val="Dec 2011-Bureau Performance"/>
      <sheetName val="Jan 2012-Bureau Performance"/>
      <sheetName val="Feb 2012-Bureau Performance"/>
      <sheetName val="Mar 2012-Bureau Performance"/>
      <sheetName val="Apr 2012-Bureau Performance"/>
      <sheetName val="May 2012-Bureau Performance"/>
      <sheetName val="Jun 2012-Bureau Performance"/>
      <sheetName val="Jul 2012-Bureau Performance"/>
      <sheetName val="Aug 2012-Bureau Performance"/>
      <sheetName val="Sep 2012-Bureau Performance"/>
      <sheetName val="Oct 2012-Bureau Performance"/>
      <sheetName val="Nov 2012-Bureau Performance"/>
      <sheetName val="Dec 2012-Bureau Performance"/>
      <sheetName val="Jan 2013-Bureau Performance"/>
      <sheetName val="Feb 2013-Bureau Performance"/>
      <sheetName val="Mar 2013-Bureau Performance"/>
      <sheetName val="Apr 2013-Bureau Performance"/>
      <sheetName val="May 2013-Bureau Performance"/>
      <sheetName val="Jun 2013-Bureau Performance"/>
      <sheetName val="Jul 2013-Bureau Performance"/>
      <sheetName val="Aug 2013-Bureau Performance"/>
      <sheetName val="Sep 2013-Bureau Performance"/>
      <sheetName val="Oct 2013-Bureau Performance"/>
      <sheetName val="Nov 2013-Bureau Performance"/>
      <sheetName val="Dec 2013-Bureau Performance"/>
      <sheetName val="Jan 2014-Bureau Performance"/>
      <sheetName val="Feb 2014-Bureau Performance"/>
      <sheetName val="Mar 2014-Bureau Performance"/>
      <sheetName val="Apr 2014-Bureau Performance"/>
      <sheetName val="May 2014-Bureau Performance"/>
      <sheetName val="Jun 2014-Bureau Performance"/>
      <sheetName val="Jul 2014-Bureau Performance"/>
      <sheetName val="Aug 2014-Bureau Performance"/>
      <sheetName val="Sep 2014-Bureau Performance"/>
      <sheetName val="Oct 2014-Bureau Performance"/>
      <sheetName val="Nov 2014-Bureau Perform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>
        <row r="7">
          <cell r="K7">
            <v>2349</v>
          </cell>
        </row>
        <row r="8">
          <cell r="K8">
            <v>11689</v>
          </cell>
        </row>
        <row r="9">
          <cell r="K9">
            <v>2251</v>
          </cell>
        </row>
        <row r="10">
          <cell r="K10">
            <v>1739</v>
          </cell>
        </row>
        <row r="11">
          <cell r="K11">
            <v>24062</v>
          </cell>
        </row>
        <row r="12">
          <cell r="K12">
            <v>25802</v>
          </cell>
        </row>
        <row r="13">
          <cell r="K13">
            <v>24149</v>
          </cell>
        </row>
        <row r="14">
          <cell r="K14">
            <v>2</v>
          </cell>
        </row>
        <row r="15">
          <cell r="K15">
            <v>1424</v>
          </cell>
        </row>
        <row r="16">
          <cell r="K16">
            <v>1405</v>
          </cell>
        </row>
        <row r="17">
          <cell r="K17">
            <v>18</v>
          </cell>
        </row>
        <row r="18">
          <cell r="K18">
            <v>1278</v>
          </cell>
        </row>
        <row r="19">
          <cell r="K19">
            <v>255</v>
          </cell>
        </row>
        <row r="20">
          <cell r="K20">
            <v>337</v>
          </cell>
        </row>
        <row r="21">
          <cell r="K21">
            <v>1019359</v>
          </cell>
        </row>
        <row r="22">
          <cell r="K22">
            <v>1171810</v>
          </cell>
        </row>
        <row r="23">
          <cell r="K23">
            <v>971620</v>
          </cell>
        </row>
        <row r="24">
          <cell r="K24">
            <v>200190</v>
          </cell>
        </row>
      </sheetData>
      <sheetData sheetId="10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c 2003"/>
      <sheetName val="Jan 2004"/>
      <sheetName val="Dec-Jan Change"/>
      <sheetName val="Feb 2004"/>
      <sheetName val="Mid-Feb 2004"/>
      <sheetName val="Mid-Mar 2004"/>
      <sheetName val="Apr 2004"/>
      <sheetName val="EarlyMay-2004"/>
      <sheetName val="Mid-May 2004"/>
      <sheetName val="June11-2004"/>
      <sheetName val="July14-2004"/>
      <sheetName val="Aug16-2004"/>
      <sheetName val="Sept15-2004"/>
      <sheetName val="Oct15-2004"/>
      <sheetName val="Nov17-2004"/>
      <sheetName val="Dec14-2004"/>
      <sheetName val="Jan14-2005"/>
      <sheetName val="Feb18-2005"/>
      <sheetName val="Mar15-Old-2005"/>
      <sheetName val="Mar15-New-2005 (2)"/>
      <sheetName val="Apr26-2005"/>
      <sheetName val="May17-2005"/>
      <sheetName val="Jun17-2005"/>
      <sheetName val="Jul19-2005"/>
      <sheetName val="Aug17-2005"/>
      <sheetName val="Sep16-2005"/>
      <sheetName val="Oct14-2005"/>
      <sheetName val="Nov14-2005"/>
      <sheetName val="Dec14-2005"/>
      <sheetName val="Jan14-2006"/>
      <sheetName val="Feb15-2006"/>
      <sheetName val="Apr-2006"/>
      <sheetName val="May-2006"/>
      <sheetName val="Jun-2006"/>
      <sheetName val="Jul-2006"/>
      <sheetName val="Aug-2006"/>
      <sheetName val="Sep-2006"/>
      <sheetName val="Oct-2006"/>
      <sheetName val="Nov-2006 "/>
      <sheetName val="Dec-2006"/>
      <sheetName val="Jan-2007"/>
      <sheetName val="Feb-2007"/>
      <sheetName val="Mar-2007"/>
      <sheetName val="Apr-2007"/>
      <sheetName val="May-2007"/>
      <sheetName val="Jun-2007"/>
      <sheetName val="Jul-2007"/>
      <sheetName val="Aug-2007"/>
      <sheetName val="Sep-2007"/>
      <sheetName val="Oct-2007"/>
      <sheetName val="Nov-2007"/>
      <sheetName val="Dec-2007"/>
      <sheetName val="Jan-2008"/>
      <sheetName val="Feb-2008"/>
      <sheetName val="Mar-2008"/>
      <sheetName val="Apr-2008"/>
      <sheetName val="May-2008"/>
      <sheetName val="Jun-2008"/>
      <sheetName val="Jul-2008"/>
      <sheetName val="Aug-2008"/>
      <sheetName val="Sep-2008"/>
      <sheetName val="Oct-2008"/>
      <sheetName val="Nov-2008"/>
      <sheetName val="Dec-2008"/>
      <sheetName val="Jan-2009"/>
      <sheetName val="Feb-2009"/>
      <sheetName val="Mar-2009"/>
      <sheetName val="Apr-2009"/>
      <sheetName val="May-2009"/>
      <sheetName val="Jun-2009"/>
      <sheetName val="Jul-2009"/>
      <sheetName val="Aug-2009"/>
      <sheetName val="Sep-2009"/>
      <sheetName val="Oct-2009"/>
      <sheetName val="Nov-2009"/>
      <sheetName val="Dec-2009"/>
      <sheetName val="Jan-2010"/>
      <sheetName val="Feb-2010"/>
      <sheetName val="Mar-2010"/>
      <sheetName val="Apr-2010"/>
      <sheetName val="May-2010"/>
      <sheetName val="Jun-2010"/>
      <sheetName val="Jul-2010"/>
      <sheetName val="Aug-2010"/>
      <sheetName val="Sep-2010"/>
      <sheetName val="Oct-2010"/>
      <sheetName val="Nov-2010"/>
      <sheetName val="Dec-2010"/>
      <sheetName val="Jan-2011"/>
      <sheetName val="Feb-2011"/>
      <sheetName val="Mar-2011"/>
      <sheetName val="Apr-2011"/>
      <sheetName val="May-2011"/>
      <sheetName val="Jun-2011"/>
      <sheetName val="Jul-2011"/>
      <sheetName val="Aug-2011"/>
      <sheetName val="Sep-2011"/>
      <sheetName val="Oct-2011"/>
      <sheetName val="Nov-2011"/>
      <sheetName val="Dec-2011"/>
      <sheetName val="Jan-2012"/>
      <sheetName val="Feb-2012"/>
      <sheetName val="Mar-2012"/>
      <sheetName val="Apr-2012"/>
      <sheetName val="May-2012"/>
      <sheetName val="Jun-2012"/>
      <sheetName val="Jul-2012"/>
      <sheetName val="Aug-2012"/>
      <sheetName val="Sep-2012"/>
      <sheetName val="Oct-2012"/>
      <sheetName val="Nov-2012"/>
      <sheetName val="Dec-2012"/>
      <sheetName val="Jan-2013"/>
      <sheetName val="Feb-2013"/>
      <sheetName val="Mar-2013"/>
      <sheetName val="Apr-2013"/>
      <sheetName val="May-2013"/>
      <sheetName val="Jun-2013"/>
      <sheetName val="Jul-2013"/>
      <sheetName val="Aug-2013"/>
      <sheetName val="Sep-2013"/>
      <sheetName val="Oct-2013"/>
      <sheetName val="Nov-2013"/>
      <sheetName val="Dec-2013"/>
      <sheetName val="Jan-2014"/>
      <sheetName val="Feb-2014"/>
      <sheetName val="Mar-2014"/>
      <sheetName val="Apr-2014"/>
      <sheetName val="May-2014"/>
      <sheetName val="Jun-2014"/>
      <sheetName val="Jul-2014"/>
      <sheetName val="Aug-2014"/>
      <sheetName val="Sep-2014"/>
      <sheetName val="Oct-2014"/>
      <sheetName val="Nov-2014"/>
      <sheetName val="Chart--OD &amp; RL Totals"/>
      <sheetName val="OD &amp; RL Summary"/>
      <sheetName val="Chart-OD-West"/>
      <sheetName val="Chart-OD-East"/>
      <sheetName val="Overdue Summary"/>
      <sheetName val="Chart-RLs-West"/>
      <sheetName val="Chart-RLs-East"/>
      <sheetName val="RL Summary"/>
    </sheetNames>
    <sheetDataSet>
      <sheetData sheetId="0">
        <row r="22">
          <cell r="F22">
            <v>930</v>
          </cell>
          <cell r="G22">
            <v>263</v>
          </cell>
        </row>
      </sheetData>
      <sheetData sheetId="1">
        <row r="22">
          <cell r="F22">
            <v>587</v>
          </cell>
          <cell r="G22">
            <v>177</v>
          </cell>
        </row>
      </sheetData>
      <sheetData sheetId="2" refreshError="1"/>
      <sheetData sheetId="3" refreshError="1"/>
      <sheetData sheetId="4">
        <row r="22">
          <cell r="X22">
            <v>352</v>
          </cell>
          <cell r="Z22">
            <v>134</v>
          </cell>
        </row>
      </sheetData>
      <sheetData sheetId="5">
        <row r="19">
          <cell r="X19">
            <v>336</v>
          </cell>
          <cell r="Z19">
            <v>115</v>
          </cell>
        </row>
      </sheetData>
      <sheetData sheetId="6">
        <row r="19">
          <cell r="X19">
            <v>271</v>
          </cell>
          <cell r="Z19">
            <v>101</v>
          </cell>
        </row>
      </sheetData>
      <sheetData sheetId="7" refreshError="1"/>
      <sheetData sheetId="8">
        <row r="19">
          <cell r="X19">
            <v>303</v>
          </cell>
          <cell r="Z19">
            <v>132</v>
          </cell>
        </row>
      </sheetData>
      <sheetData sheetId="9">
        <row r="19">
          <cell r="X19">
            <v>319</v>
          </cell>
          <cell r="Z19">
            <v>118</v>
          </cell>
        </row>
      </sheetData>
      <sheetData sheetId="10">
        <row r="19">
          <cell r="X19">
            <v>353</v>
          </cell>
          <cell r="Z19">
            <v>99</v>
          </cell>
        </row>
      </sheetData>
      <sheetData sheetId="11">
        <row r="18">
          <cell r="X18">
            <v>374</v>
          </cell>
          <cell r="Z18">
            <v>133</v>
          </cell>
        </row>
      </sheetData>
      <sheetData sheetId="12">
        <row r="18">
          <cell r="X18">
            <v>376</v>
          </cell>
          <cell r="Z18">
            <v>109</v>
          </cell>
        </row>
      </sheetData>
      <sheetData sheetId="13">
        <row r="18">
          <cell r="X18">
            <v>413</v>
          </cell>
          <cell r="Z18">
            <v>140</v>
          </cell>
        </row>
      </sheetData>
      <sheetData sheetId="14">
        <row r="18">
          <cell r="X18">
            <v>321</v>
          </cell>
          <cell r="Z18">
            <v>138</v>
          </cell>
        </row>
      </sheetData>
      <sheetData sheetId="15">
        <row r="17">
          <cell r="X17">
            <v>344</v>
          </cell>
          <cell r="Z17">
            <v>159</v>
          </cell>
        </row>
      </sheetData>
      <sheetData sheetId="16">
        <row r="17">
          <cell r="X17">
            <v>297</v>
          </cell>
          <cell r="Z17">
            <v>152</v>
          </cell>
        </row>
      </sheetData>
      <sheetData sheetId="17">
        <row r="17">
          <cell r="X17">
            <v>197</v>
          </cell>
          <cell r="Z17">
            <v>119</v>
          </cell>
        </row>
      </sheetData>
      <sheetData sheetId="18" refreshError="1"/>
      <sheetData sheetId="19">
        <row r="17">
          <cell r="X17">
            <v>279</v>
          </cell>
          <cell r="Z17">
            <v>112</v>
          </cell>
        </row>
      </sheetData>
      <sheetData sheetId="20">
        <row r="17">
          <cell r="X17">
            <v>405</v>
          </cell>
          <cell r="Z17">
            <v>119</v>
          </cell>
        </row>
      </sheetData>
      <sheetData sheetId="21">
        <row r="17">
          <cell r="X17">
            <v>450</v>
          </cell>
          <cell r="Z17">
            <v>142</v>
          </cell>
        </row>
      </sheetData>
      <sheetData sheetId="22">
        <row r="17">
          <cell r="X17">
            <v>331</v>
          </cell>
          <cell r="Z17">
            <v>121</v>
          </cell>
        </row>
      </sheetData>
      <sheetData sheetId="23">
        <row r="17">
          <cell r="X17">
            <v>354</v>
          </cell>
          <cell r="Z17">
            <v>103</v>
          </cell>
        </row>
      </sheetData>
      <sheetData sheetId="24">
        <row r="17">
          <cell r="X17">
            <v>290</v>
          </cell>
          <cell r="Z17">
            <v>97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>
        <row r="3">
          <cell r="D3">
            <v>20</v>
          </cell>
          <cell r="F3">
            <v>0</v>
          </cell>
          <cell r="H3">
            <v>2164</v>
          </cell>
        </row>
        <row r="4">
          <cell r="D4">
            <v>9</v>
          </cell>
          <cell r="F4">
            <v>0</v>
          </cell>
          <cell r="H4">
            <v>661</v>
          </cell>
        </row>
        <row r="5">
          <cell r="D5">
            <v>22</v>
          </cell>
          <cell r="F5">
            <v>0</v>
          </cell>
          <cell r="H5">
            <v>2079</v>
          </cell>
        </row>
        <row r="6">
          <cell r="D6">
            <v>39</v>
          </cell>
          <cell r="F6">
            <v>0</v>
          </cell>
          <cell r="H6">
            <v>2410</v>
          </cell>
        </row>
        <row r="7">
          <cell r="D7">
            <v>0</v>
          </cell>
          <cell r="F7">
            <v>0</v>
          </cell>
          <cell r="H7">
            <v>2346</v>
          </cell>
        </row>
        <row r="8">
          <cell r="D8">
            <v>2</v>
          </cell>
          <cell r="F8">
            <v>0</v>
          </cell>
          <cell r="H8">
            <v>2079</v>
          </cell>
        </row>
        <row r="9">
          <cell r="D9">
            <v>11</v>
          </cell>
          <cell r="F9">
            <v>0</v>
          </cell>
          <cell r="H9">
            <v>2164</v>
          </cell>
        </row>
        <row r="10">
          <cell r="D10">
            <v>14</v>
          </cell>
          <cell r="F10">
            <v>0</v>
          </cell>
          <cell r="H10">
            <v>2166</v>
          </cell>
        </row>
        <row r="11">
          <cell r="D11">
            <v>31</v>
          </cell>
          <cell r="F11">
            <v>0</v>
          </cell>
          <cell r="H11">
            <v>2769</v>
          </cell>
        </row>
        <row r="12">
          <cell r="D12">
            <v>11</v>
          </cell>
          <cell r="F12">
            <v>0</v>
          </cell>
          <cell r="H12">
            <v>2626</v>
          </cell>
        </row>
        <row r="13">
          <cell r="D13">
            <v>9</v>
          </cell>
          <cell r="F13">
            <v>0</v>
          </cell>
          <cell r="H13">
            <v>2641</v>
          </cell>
        </row>
        <row r="14">
          <cell r="D14">
            <v>4</v>
          </cell>
          <cell r="F14">
            <v>0</v>
          </cell>
          <cell r="H14">
            <v>2570</v>
          </cell>
        </row>
        <row r="15">
          <cell r="D15">
            <v>6</v>
          </cell>
          <cell r="F15">
            <v>0</v>
          </cell>
          <cell r="H15">
            <v>2364</v>
          </cell>
        </row>
        <row r="16">
          <cell r="D16">
            <v>5</v>
          </cell>
          <cell r="F16">
            <v>0</v>
          </cell>
          <cell r="H16">
            <v>2241</v>
          </cell>
        </row>
        <row r="17">
          <cell r="D17">
            <v>183</v>
          </cell>
          <cell r="F17">
            <v>0</v>
          </cell>
        </row>
      </sheetData>
      <sheetData sheetId="134"/>
      <sheetData sheetId="135" refreshError="1"/>
      <sheetData sheetId="136">
        <row r="1">
          <cell r="CT1" t="str">
            <v>Jan</v>
          </cell>
          <cell r="CU1" t="str">
            <v>Feb</v>
          </cell>
          <cell r="CV1" t="str">
            <v>Mar</v>
          </cell>
          <cell r="CW1" t="str">
            <v>Apr</v>
          </cell>
          <cell r="CX1" t="str">
            <v>May</v>
          </cell>
          <cell r="CY1" t="str">
            <v>Jun</v>
          </cell>
          <cell r="CZ1" t="str">
            <v>Jul</v>
          </cell>
          <cell r="DA1" t="str">
            <v>Aug</v>
          </cell>
          <cell r="DB1" t="str">
            <v>Sep</v>
          </cell>
          <cell r="DC1" t="str">
            <v>Oct</v>
          </cell>
          <cell r="DD1" t="str">
            <v>Nov</v>
          </cell>
          <cell r="DE1" t="str">
            <v>Dec</v>
          </cell>
          <cell r="DF1" t="str">
            <v xml:space="preserve">Jan </v>
          </cell>
          <cell r="DG1" t="str">
            <v>Feb</v>
          </cell>
          <cell r="DH1" t="str">
            <v>Mar</v>
          </cell>
          <cell r="DI1" t="str">
            <v>Apr</v>
          </cell>
          <cell r="DJ1" t="str">
            <v>May</v>
          </cell>
          <cell r="DK1" t="str">
            <v>Jun</v>
          </cell>
          <cell r="DL1" t="str">
            <v>Jul</v>
          </cell>
          <cell r="DM1" t="str">
            <v>Aug</v>
          </cell>
          <cell r="DN1" t="str">
            <v>Sep</v>
          </cell>
          <cell r="DO1" t="str">
            <v>Oct</v>
          </cell>
          <cell r="DP1" t="str">
            <v xml:space="preserve">Nov </v>
          </cell>
          <cell r="DQ1" t="str">
            <v>Dec</v>
          </cell>
          <cell r="DR1" t="str">
            <v>Jan</v>
          </cell>
          <cell r="DS1" t="str">
            <v>Feb</v>
          </cell>
          <cell r="DT1" t="str">
            <v>Mar</v>
          </cell>
          <cell r="DU1" t="str">
            <v>Apr</v>
          </cell>
          <cell r="DV1" t="str">
            <v>May</v>
          </cell>
          <cell r="DW1" t="str">
            <v>Jun</v>
          </cell>
          <cell r="DX1" t="str">
            <v>Jul</v>
          </cell>
          <cell r="DY1" t="str">
            <v>Aug</v>
          </cell>
          <cell r="DZ1" t="str">
            <v>Sep</v>
          </cell>
          <cell r="EA1" t="str">
            <v>Oct</v>
          </cell>
          <cell r="EB1" t="str">
            <v>Nov</v>
          </cell>
        </row>
        <row r="2">
          <cell r="A2" t="str">
            <v>State Overdues (SO)</v>
          </cell>
          <cell r="B2">
            <v>930</v>
          </cell>
          <cell r="C2">
            <v>587</v>
          </cell>
          <cell r="D2">
            <v>352</v>
          </cell>
          <cell r="E2">
            <v>336</v>
          </cell>
          <cell r="F2">
            <v>271</v>
          </cell>
          <cell r="G2">
            <v>303</v>
          </cell>
          <cell r="H2">
            <v>319</v>
          </cell>
          <cell r="I2">
            <v>353</v>
          </cell>
          <cell r="J2">
            <v>374</v>
          </cell>
          <cell r="K2">
            <v>376</v>
          </cell>
          <cell r="L2">
            <v>413</v>
          </cell>
          <cell r="M2">
            <v>321</v>
          </cell>
          <cell r="N2">
            <v>344</v>
          </cell>
          <cell r="O2">
            <v>297</v>
          </cell>
          <cell r="P2">
            <v>197</v>
          </cell>
          <cell r="Q2">
            <v>279</v>
          </cell>
          <cell r="R2">
            <v>405</v>
          </cell>
          <cell r="S2">
            <v>450</v>
          </cell>
          <cell r="T2">
            <v>331</v>
          </cell>
          <cell r="U2">
            <v>354</v>
          </cell>
          <cell r="V2">
            <v>290</v>
          </cell>
          <cell r="W2">
            <v>320</v>
          </cell>
          <cell r="X2">
            <v>258</v>
          </cell>
          <cell r="Y2">
            <v>232</v>
          </cell>
          <cell r="Z2">
            <v>240</v>
          </cell>
          <cell r="AA2">
            <v>200</v>
          </cell>
          <cell r="AB2">
            <v>128</v>
          </cell>
          <cell r="AC2">
            <v>191</v>
          </cell>
          <cell r="AD2">
            <v>278</v>
          </cell>
          <cell r="AE2">
            <v>337</v>
          </cell>
          <cell r="AF2">
            <v>250</v>
          </cell>
          <cell r="AG2">
            <v>303</v>
          </cell>
          <cell r="AH2">
            <v>450</v>
          </cell>
          <cell r="AI2">
            <v>420</v>
          </cell>
          <cell r="AJ2">
            <v>413</v>
          </cell>
          <cell r="AK2">
            <v>383</v>
          </cell>
          <cell r="AL2">
            <v>505</v>
          </cell>
          <cell r="AM2">
            <v>280</v>
          </cell>
          <cell r="AN2">
            <v>354</v>
          </cell>
          <cell r="AO2">
            <v>297</v>
          </cell>
          <cell r="AP2">
            <v>343</v>
          </cell>
          <cell r="AQ2">
            <v>346</v>
          </cell>
          <cell r="AR2">
            <v>280</v>
          </cell>
          <cell r="AS2">
            <v>281</v>
          </cell>
          <cell r="AT2">
            <v>318</v>
          </cell>
          <cell r="AU2">
            <v>303</v>
          </cell>
          <cell r="AV2">
            <v>260</v>
          </cell>
          <cell r="AW2">
            <v>226</v>
          </cell>
          <cell r="AX2">
            <v>244</v>
          </cell>
          <cell r="AY2">
            <v>234</v>
          </cell>
          <cell r="AZ2">
            <v>236</v>
          </cell>
          <cell r="BA2">
            <v>382</v>
          </cell>
          <cell r="BB2">
            <v>246</v>
          </cell>
          <cell r="BC2">
            <v>215</v>
          </cell>
          <cell r="BD2">
            <v>169</v>
          </cell>
          <cell r="BE2">
            <v>178</v>
          </cell>
          <cell r="BF2">
            <v>199</v>
          </cell>
          <cell r="BG2">
            <v>201</v>
          </cell>
          <cell r="BH2">
            <v>163</v>
          </cell>
          <cell r="BI2">
            <v>194</v>
          </cell>
          <cell r="BJ2">
            <v>114</v>
          </cell>
          <cell r="BK2">
            <v>163</v>
          </cell>
          <cell r="BL2">
            <v>126</v>
          </cell>
          <cell r="BM2">
            <v>162</v>
          </cell>
          <cell r="BN2">
            <v>137</v>
          </cell>
          <cell r="BO2">
            <v>191</v>
          </cell>
          <cell r="BP2">
            <v>158</v>
          </cell>
          <cell r="BQ2">
            <v>191</v>
          </cell>
          <cell r="BR2">
            <v>240</v>
          </cell>
          <cell r="BS2">
            <v>188</v>
          </cell>
          <cell r="BT2">
            <v>239</v>
          </cell>
          <cell r="BU2">
            <v>230</v>
          </cell>
          <cell r="BV2">
            <v>105</v>
          </cell>
          <cell r="BW2">
            <v>120</v>
          </cell>
          <cell r="BX2">
            <v>161</v>
          </cell>
          <cell r="BY2">
            <v>248</v>
          </cell>
          <cell r="BZ2">
            <v>135</v>
          </cell>
          <cell r="CA2">
            <v>109</v>
          </cell>
          <cell r="CB2">
            <v>133</v>
          </cell>
          <cell r="CC2">
            <v>192</v>
          </cell>
          <cell r="CD2">
            <v>219</v>
          </cell>
          <cell r="CE2">
            <v>260</v>
          </cell>
          <cell r="CF2">
            <v>209</v>
          </cell>
          <cell r="CG2">
            <v>256</v>
          </cell>
          <cell r="CH2">
            <v>317</v>
          </cell>
          <cell r="CI2">
            <v>318</v>
          </cell>
          <cell r="CJ2">
            <v>231</v>
          </cell>
          <cell r="CK2">
            <v>259</v>
          </cell>
          <cell r="CL2">
            <v>233</v>
          </cell>
          <cell r="CM2">
            <v>263</v>
          </cell>
          <cell r="CN2">
            <v>277</v>
          </cell>
          <cell r="CO2">
            <v>328</v>
          </cell>
          <cell r="CP2">
            <v>345</v>
          </cell>
          <cell r="CQ2">
            <v>376</v>
          </cell>
          <cell r="CR2">
            <v>450</v>
          </cell>
          <cell r="CS2">
            <v>376</v>
          </cell>
          <cell r="CT2">
            <v>287</v>
          </cell>
          <cell r="CU2">
            <v>186</v>
          </cell>
          <cell r="CV2">
            <v>201</v>
          </cell>
          <cell r="CW2">
            <v>286</v>
          </cell>
          <cell r="CX2">
            <v>186</v>
          </cell>
          <cell r="CY2">
            <v>195</v>
          </cell>
          <cell r="CZ2">
            <v>156</v>
          </cell>
          <cell r="DA2">
            <v>148</v>
          </cell>
          <cell r="DB2">
            <v>188</v>
          </cell>
          <cell r="DC2">
            <v>120</v>
          </cell>
          <cell r="DD2">
            <v>177</v>
          </cell>
          <cell r="DE2">
            <v>228</v>
          </cell>
          <cell r="DF2">
            <v>138</v>
          </cell>
          <cell r="DG2">
            <v>118</v>
          </cell>
          <cell r="DH2">
            <v>179</v>
          </cell>
          <cell r="DI2">
            <v>157</v>
          </cell>
          <cell r="DJ2">
            <v>135</v>
          </cell>
          <cell r="DK2">
            <v>196</v>
          </cell>
          <cell r="DL2">
            <v>249</v>
          </cell>
          <cell r="DM2">
            <v>148</v>
          </cell>
          <cell r="DN2">
            <v>150</v>
          </cell>
          <cell r="DO2">
            <v>242</v>
          </cell>
          <cell r="DP2">
            <v>264</v>
          </cell>
          <cell r="DQ2">
            <v>371</v>
          </cell>
          <cell r="DR2">
            <v>284</v>
          </cell>
          <cell r="DS2">
            <v>307</v>
          </cell>
          <cell r="DT2">
            <v>308</v>
          </cell>
          <cell r="DU2">
            <v>227</v>
          </cell>
          <cell r="DV2">
            <v>165</v>
          </cell>
          <cell r="DW2">
            <v>194</v>
          </cell>
          <cell r="DX2">
            <v>202</v>
          </cell>
          <cell r="DY2">
            <v>140</v>
          </cell>
          <cell r="DZ2">
            <v>147</v>
          </cell>
          <cell r="EA2">
            <v>183</v>
          </cell>
          <cell r="EB2">
            <v>264</v>
          </cell>
        </row>
        <row r="3">
          <cell r="A3" t="str">
            <v>State RLs (RLS)</v>
          </cell>
          <cell r="B3">
            <v>263</v>
          </cell>
          <cell r="C3">
            <v>177</v>
          </cell>
          <cell r="D3">
            <v>134</v>
          </cell>
          <cell r="E3">
            <v>115</v>
          </cell>
          <cell r="F3">
            <v>101</v>
          </cell>
          <cell r="G3">
            <v>132</v>
          </cell>
          <cell r="H3">
            <v>118</v>
          </cell>
          <cell r="I3">
            <v>99</v>
          </cell>
          <cell r="J3">
            <v>133</v>
          </cell>
          <cell r="K3">
            <v>109</v>
          </cell>
          <cell r="L3">
            <v>140</v>
          </cell>
          <cell r="M3">
            <v>138</v>
          </cell>
          <cell r="N3">
            <v>159</v>
          </cell>
          <cell r="O3">
            <v>152</v>
          </cell>
          <cell r="P3">
            <v>119</v>
          </cell>
          <cell r="Q3">
            <v>112</v>
          </cell>
          <cell r="R3">
            <v>119</v>
          </cell>
          <cell r="S3">
            <v>142</v>
          </cell>
          <cell r="T3">
            <v>121</v>
          </cell>
          <cell r="U3">
            <v>103</v>
          </cell>
          <cell r="V3">
            <v>97</v>
          </cell>
          <cell r="W3">
            <v>119</v>
          </cell>
          <cell r="X3">
            <v>111</v>
          </cell>
          <cell r="Y3">
            <v>104</v>
          </cell>
          <cell r="Z3">
            <v>90</v>
          </cell>
          <cell r="AA3">
            <v>100</v>
          </cell>
          <cell r="AB3">
            <v>75</v>
          </cell>
          <cell r="AC3">
            <v>103</v>
          </cell>
          <cell r="AD3">
            <v>103</v>
          </cell>
          <cell r="AE3">
            <v>116</v>
          </cell>
          <cell r="AF3">
            <v>121</v>
          </cell>
          <cell r="AG3">
            <v>51</v>
          </cell>
          <cell r="AH3">
            <v>54</v>
          </cell>
          <cell r="AI3">
            <v>48</v>
          </cell>
          <cell r="AJ3">
            <v>46</v>
          </cell>
          <cell r="AK3">
            <v>51</v>
          </cell>
          <cell r="AL3">
            <v>29</v>
          </cell>
          <cell r="AM3">
            <v>16</v>
          </cell>
          <cell r="AN3">
            <v>17</v>
          </cell>
          <cell r="AO3">
            <v>16</v>
          </cell>
          <cell r="AP3">
            <v>24</v>
          </cell>
          <cell r="AQ3">
            <v>21</v>
          </cell>
          <cell r="AR3">
            <v>27</v>
          </cell>
          <cell r="AS3">
            <v>19</v>
          </cell>
          <cell r="AT3">
            <v>23</v>
          </cell>
          <cell r="AU3">
            <v>23</v>
          </cell>
          <cell r="AV3">
            <v>20</v>
          </cell>
          <cell r="AW3">
            <v>24</v>
          </cell>
          <cell r="AX3">
            <v>24</v>
          </cell>
          <cell r="AY3">
            <v>21</v>
          </cell>
          <cell r="AZ3">
            <v>13</v>
          </cell>
          <cell r="BA3">
            <v>12</v>
          </cell>
          <cell r="BB3">
            <v>19</v>
          </cell>
          <cell r="BC3">
            <v>7</v>
          </cell>
          <cell r="BD3">
            <v>12</v>
          </cell>
          <cell r="BE3">
            <v>15</v>
          </cell>
          <cell r="BF3">
            <v>21</v>
          </cell>
          <cell r="BG3">
            <v>8</v>
          </cell>
          <cell r="BH3">
            <v>10</v>
          </cell>
          <cell r="BI3">
            <v>16</v>
          </cell>
          <cell r="BJ3">
            <v>20</v>
          </cell>
          <cell r="BK3">
            <v>24</v>
          </cell>
          <cell r="BL3">
            <v>19</v>
          </cell>
          <cell r="BM3">
            <v>12</v>
          </cell>
          <cell r="BN3">
            <v>15</v>
          </cell>
          <cell r="BO3">
            <v>11</v>
          </cell>
          <cell r="BP3">
            <v>6</v>
          </cell>
          <cell r="BQ3">
            <v>15</v>
          </cell>
          <cell r="BR3">
            <v>15</v>
          </cell>
          <cell r="BS3">
            <v>9</v>
          </cell>
          <cell r="BT3">
            <v>10</v>
          </cell>
          <cell r="BU3">
            <v>12</v>
          </cell>
          <cell r="BV3">
            <v>9</v>
          </cell>
          <cell r="BW3">
            <v>12</v>
          </cell>
          <cell r="BX3">
            <v>11</v>
          </cell>
          <cell r="BY3">
            <v>9</v>
          </cell>
          <cell r="BZ3">
            <v>13</v>
          </cell>
          <cell r="CA3">
            <v>19</v>
          </cell>
          <cell r="CB3">
            <v>18</v>
          </cell>
          <cell r="CC3">
            <v>31</v>
          </cell>
          <cell r="CD3">
            <v>27</v>
          </cell>
          <cell r="CE3">
            <v>27</v>
          </cell>
          <cell r="CF3">
            <v>33</v>
          </cell>
          <cell r="CG3">
            <v>48</v>
          </cell>
          <cell r="CH3">
            <v>17</v>
          </cell>
          <cell r="CI3">
            <v>20</v>
          </cell>
          <cell r="CJ3">
            <v>21</v>
          </cell>
          <cell r="CK3">
            <v>27</v>
          </cell>
          <cell r="CL3">
            <v>25</v>
          </cell>
          <cell r="CM3">
            <v>24</v>
          </cell>
          <cell r="CN3">
            <v>25</v>
          </cell>
          <cell r="CO3">
            <v>25</v>
          </cell>
          <cell r="CP3">
            <v>25</v>
          </cell>
          <cell r="CQ3">
            <v>22</v>
          </cell>
          <cell r="CR3">
            <v>22</v>
          </cell>
          <cell r="CS3">
            <v>46</v>
          </cell>
          <cell r="CT3">
            <v>17</v>
          </cell>
          <cell r="CU3">
            <v>26</v>
          </cell>
          <cell r="CV3">
            <v>17</v>
          </cell>
          <cell r="CW3">
            <v>14</v>
          </cell>
          <cell r="CX3">
            <v>16</v>
          </cell>
          <cell r="CY3">
            <v>6</v>
          </cell>
          <cell r="CZ3">
            <v>7</v>
          </cell>
          <cell r="DA3">
            <v>11</v>
          </cell>
          <cell r="DB3">
            <v>10</v>
          </cell>
          <cell r="DC3">
            <v>13</v>
          </cell>
          <cell r="DD3">
            <v>16</v>
          </cell>
          <cell r="DE3">
            <v>9</v>
          </cell>
          <cell r="DF3">
            <v>4</v>
          </cell>
          <cell r="DG3">
            <v>7</v>
          </cell>
          <cell r="DH3">
            <v>5</v>
          </cell>
          <cell r="DI3">
            <v>16</v>
          </cell>
          <cell r="DJ3">
            <v>19</v>
          </cell>
          <cell r="DK3">
            <v>16</v>
          </cell>
          <cell r="DL3">
            <v>16</v>
          </cell>
          <cell r="DM3">
            <v>16</v>
          </cell>
          <cell r="DN3">
            <v>8</v>
          </cell>
          <cell r="DO3">
            <v>9</v>
          </cell>
          <cell r="DP3">
            <v>13</v>
          </cell>
          <cell r="DQ3">
            <v>18</v>
          </cell>
          <cell r="DR3">
            <v>17</v>
          </cell>
          <cell r="DS3">
            <v>23</v>
          </cell>
          <cell r="DT3">
            <v>21</v>
          </cell>
          <cell r="DU3">
            <v>15</v>
          </cell>
          <cell r="DV3">
            <v>21</v>
          </cell>
          <cell r="DW3">
            <v>20</v>
          </cell>
          <cell r="DX3">
            <v>1</v>
          </cell>
          <cell r="DY3">
            <v>0</v>
          </cell>
          <cell r="DZ3">
            <v>2</v>
          </cell>
          <cell r="EA3">
            <v>0</v>
          </cell>
          <cell r="EB3">
            <v>5</v>
          </cell>
        </row>
        <row r="4">
          <cell r="A4" t="str">
            <v>Insurance Overdues (IO)</v>
          </cell>
          <cell r="B4">
            <v>398</v>
          </cell>
          <cell r="C4">
            <v>554</v>
          </cell>
          <cell r="D4">
            <v>375</v>
          </cell>
          <cell r="E4">
            <v>230</v>
          </cell>
          <cell r="F4">
            <v>288</v>
          </cell>
          <cell r="G4">
            <v>321</v>
          </cell>
          <cell r="H4">
            <v>283</v>
          </cell>
          <cell r="I4">
            <v>302</v>
          </cell>
          <cell r="J4">
            <v>314</v>
          </cell>
          <cell r="K4">
            <v>351</v>
          </cell>
          <cell r="L4">
            <v>368</v>
          </cell>
          <cell r="M4">
            <v>398</v>
          </cell>
          <cell r="N4">
            <v>422</v>
          </cell>
          <cell r="O4">
            <v>418</v>
          </cell>
          <cell r="P4">
            <v>380</v>
          </cell>
          <cell r="Q4">
            <v>244</v>
          </cell>
          <cell r="R4">
            <v>280</v>
          </cell>
          <cell r="S4">
            <v>409</v>
          </cell>
          <cell r="T4">
            <v>515</v>
          </cell>
          <cell r="U4">
            <v>621</v>
          </cell>
          <cell r="V4">
            <v>463</v>
          </cell>
          <cell r="W4">
            <v>534</v>
          </cell>
          <cell r="X4">
            <v>580</v>
          </cell>
          <cell r="Y4">
            <v>488</v>
          </cell>
          <cell r="Z4">
            <v>380</v>
          </cell>
          <cell r="AA4">
            <v>479</v>
          </cell>
          <cell r="AB4">
            <v>299</v>
          </cell>
          <cell r="AC4">
            <v>725</v>
          </cell>
          <cell r="AD4">
            <v>538</v>
          </cell>
          <cell r="AE4">
            <v>766</v>
          </cell>
          <cell r="AF4">
            <v>560</v>
          </cell>
          <cell r="AG4">
            <v>692</v>
          </cell>
          <cell r="AH4">
            <v>578</v>
          </cell>
          <cell r="AI4">
            <v>619</v>
          </cell>
          <cell r="AJ4">
            <v>691</v>
          </cell>
          <cell r="AK4">
            <v>688</v>
          </cell>
          <cell r="AL4">
            <v>667</v>
          </cell>
          <cell r="AM4">
            <v>602</v>
          </cell>
          <cell r="AN4">
            <v>952</v>
          </cell>
          <cell r="AO4">
            <v>913</v>
          </cell>
          <cell r="AP4">
            <v>1133</v>
          </cell>
          <cell r="AQ4">
            <v>832</v>
          </cell>
          <cell r="AR4">
            <v>1021</v>
          </cell>
          <cell r="AS4">
            <v>689</v>
          </cell>
          <cell r="AT4">
            <v>759</v>
          </cell>
          <cell r="AU4">
            <v>762</v>
          </cell>
          <cell r="AV4">
            <v>879</v>
          </cell>
          <cell r="AW4">
            <v>786</v>
          </cell>
          <cell r="AX4">
            <v>773</v>
          </cell>
          <cell r="AY4">
            <v>545</v>
          </cell>
          <cell r="AZ4">
            <v>801</v>
          </cell>
          <cell r="BA4">
            <v>492</v>
          </cell>
          <cell r="BB4">
            <v>605</v>
          </cell>
          <cell r="BC4">
            <v>585</v>
          </cell>
          <cell r="BD4">
            <v>369</v>
          </cell>
          <cell r="BE4">
            <v>401</v>
          </cell>
          <cell r="BF4">
            <v>514</v>
          </cell>
          <cell r="BG4">
            <v>549</v>
          </cell>
          <cell r="BH4">
            <v>637</v>
          </cell>
          <cell r="BI4">
            <v>685</v>
          </cell>
          <cell r="BJ4">
            <v>501</v>
          </cell>
          <cell r="BK4">
            <v>423</v>
          </cell>
          <cell r="BL4">
            <v>292</v>
          </cell>
          <cell r="BM4">
            <v>394</v>
          </cell>
          <cell r="BN4">
            <v>469</v>
          </cell>
          <cell r="BO4">
            <v>341</v>
          </cell>
          <cell r="BP4">
            <v>255</v>
          </cell>
          <cell r="BQ4">
            <v>194</v>
          </cell>
          <cell r="BR4">
            <v>177</v>
          </cell>
          <cell r="BS4">
            <v>228</v>
          </cell>
          <cell r="BT4">
            <v>202</v>
          </cell>
          <cell r="BU4">
            <v>197</v>
          </cell>
          <cell r="BV4">
            <v>232</v>
          </cell>
          <cell r="BW4">
            <v>192</v>
          </cell>
          <cell r="BX4">
            <v>245</v>
          </cell>
          <cell r="BY4">
            <v>272</v>
          </cell>
          <cell r="BZ4">
            <v>195</v>
          </cell>
          <cell r="CA4">
            <v>206</v>
          </cell>
          <cell r="CB4">
            <v>271</v>
          </cell>
          <cell r="CC4">
            <v>318</v>
          </cell>
          <cell r="CD4">
            <v>323</v>
          </cell>
          <cell r="CE4">
            <v>323</v>
          </cell>
          <cell r="CF4">
            <v>323</v>
          </cell>
          <cell r="CG4">
            <v>323</v>
          </cell>
          <cell r="CH4">
            <v>257</v>
          </cell>
          <cell r="CI4">
            <v>223</v>
          </cell>
          <cell r="CJ4">
            <v>316</v>
          </cell>
          <cell r="CK4">
            <v>278</v>
          </cell>
          <cell r="CL4">
            <v>331</v>
          </cell>
          <cell r="CM4">
            <v>875</v>
          </cell>
          <cell r="CN4">
            <v>1081</v>
          </cell>
          <cell r="CO4">
            <v>837</v>
          </cell>
          <cell r="CP4">
            <v>785</v>
          </cell>
          <cell r="CQ4">
            <v>812</v>
          </cell>
          <cell r="CR4">
            <v>1104</v>
          </cell>
          <cell r="CS4">
            <v>814</v>
          </cell>
          <cell r="CT4">
            <v>422</v>
          </cell>
          <cell r="CU4">
            <v>736</v>
          </cell>
          <cell r="CV4">
            <v>666</v>
          </cell>
          <cell r="CW4">
            <v>560</v>
          </cell>
          <cell r="CX4">
            <v>829</v>
          </cell>
          <cell r="CY4">
            <v>715</v>
          </cell>
          <cell r="CZ4">
            <v>1090</v>
          </cell>
          <cell r="DA4">
            <v>572</v>
          </cell>
          <cell r="DB4">
            <v>785</v>
          </cell>
          <cell r="DC4">
            <v>595</v>
          </cell>
          <cell r="DD4">
            <v>893</v>
          </cell>
          <cell r="DE4">
            <v>726</v>
          </cell>
          <cell r="DF4">
            <v>601</v>
          </cell>
          <cell r="DG4">
            <v>736</v>
          </cell>
          <cell r="DH4">
            <v>920</v>
          </cell>
          <cell r="DI4">
            <v>777</v>
          </cell>
          <cell r="DJ4">
            <v>794</v>
          </cell>
          <cell r="DK4">
            <v>825</v>
          </cell>
          <cell r="DL4">
            <v>924</v>
          </cell>
          <cell r="DM4">
            <v>824</v>
          </cell>
          <cell r="DN4">
            <v>782</v>
          </cell>
          <cell r="DO4">
            <v>578</v>
          </cell>
          <cell r="DP4">
            <v>776</v>
          </cell>
          <cell r="DQ4">
            <v>854</v>
          </cell>
          <cell r="DR4">
            <v>847</v>
          </cell>
          <cell r="DS4">
            <v>967</v>
          </cell>
          <cell r="DT4">
            <v>1035</v>
          </cell>
          <cell r="DU4">
            <v>1120</v>
          </cell>
          <cell r="DV4">
            <v>865</v>
          </cell>
          <cell r="DW4">
            <v>903</v>
          </cell>
          <cell r="DX4">
            <v>894</v>
          </cell>
          <cell r="DY4">
            <v>1005</v>
          </cell>
          <cell r="DZ4">
            <v>1092</v>
          </cell>
          <cell r="EA4">
            <v>612</v>
          </cell>
          <cell r="EB4">
            <v>874</v>
          </cell>
        </row>
        <row r="5">
          <cell r="A5" t="str">
            <v>Insurance RLs (RLI)</v>
          </cell>
          <cell r="B5">
            <v>258</v>
          </cell>
          <cell r="C5">
            <v>325</v>
          </cell>
          <cell r="D5">
            <v>276</v>
          </cell>
          <cell r="E5">
            <v>235</v>
          </cell>
          <cell r="F5">
            <v>195</v>
          </cell>
          <cell r="G5">
            <v>198</v>
          </cell>
          <cell r="H5">
            <v>216</v>
          </cell>
          <cell r="I5">
            <v>175</v>
          </cell>
          <cell r="J5">
            <v>172</v>
          </cell>
          <cell r="K5">
            <v>188</v>
          </cell>
          <cell r="L5">
            <v>211</v>
          </cell>
          <cell r="M5">
            <v>208</v>
          </cell>
          <cell r="N5">
            <v>206</v>
          </cell>
          <cell r="O5">
            <v>185</v>
          </cell>
          <cell r="P5">
            <v>158</v>
          </cell>
          <cell r="Q5">
            <v>166</v>
          </cell>
          <cell r="R5">
            <v>183</v>
          </cell>
          <cell r="S5">
            <v>184</v>
          </cell>
          <cell r="T5">
            <v>185</v>
          </cell>
          <cell r="U5">
            <v>211</v>
          </cell>
          <cell r="V5">
            <v>207</v>
          </cell>
          <cell r="W5">
            <v>213</v>
          </cell>
          <cell r="X5">
            <v>227</v>
          </cell>
          <cell r="Y5">
            <v>237</v>
          </cell>
          <cell r="Z5">
            <v>221</v>
          </cell>
          <cell r="AA5">
            <v>206</v>
          </cell>
          <cell r="AB5">
            <v>148</v>
          </cell>
          <cell r="AC5">
            <v>157</v>
          </cell>
          <cell r="AD5">
            <v>136</v>
          </cell>
          <cell r="AE5">
            <v>152</v>
          </cell>
          <cell r="AF5">
            <v>110</v>
          </cell>
          <cell r="AG5">
            <v>65</v>
          </cell>
          <cell r="AH5">
            <v>59</v>
          </cell>
          <cell r="AI5">
            <v>39</v>
          </cell>
          <cell r="AJ5">
            <v>39</v>
          </cell>
          <cell r="AK5">
            <v>39</v>
          </cell>
          <cell r="AL5">
            <v>31</v>
          </cell>
          <cell r="AM5">
            <v>21</v>
          </cell>
          <cell r="AN5">
            <v>18</v>
          </cell>
          <cell r="AO5">
            <v>14</v>
          </cell>
          <cell r="AP5">
            <v>21</v>
          </cell>
          <cell r="AQ5">
            <v>22</v>
          </cell>
          <cell r="AR5">
            <v>29</v>
          </cell>
          <cell r="AS5">
            <v>23</v>
          </cell>
          <cell r="AT5">
            <v>35</v>
          </cell>
          <cell r="AU5">
            <v>30</v>
          </cell>
          <cell r="AV5">
            <v>28</v>
          </cell>
          <cell r="AW5">
            <v>18</v>
          </cell>
          <cell r="AX5">
            <v>20</v>
          </cell>
          <cell r="AY5">
            <v>26</v>
          </cell>
          <cell r="AZ5">
            <v>33</v>
          </cell>
          <cell r="BA5">
            <v>23</v>
          </cell>
          <cell r="BB5">
            <v>27</v>
          </cell>
          <cell r="BC5">
            <v>20</v>
          </cell>
          <cell r="BD5">
            <v>16</v>
          </cell>
          <cell r="BE5">
            <v>18</v>
          </cell>
          <cell r="BF5">
            <v>23</v>
          </cell>
          <cell r="BG5">
            <v>21</v>
          </cell>
          <cell r="BH5">
            <v>23</v>
          </cell>
          <cell r="BI5">
            <v>20</v>
          </cell>
          <cell r="BJ5">
            <v>13</v>
          </cell>
          <cell r="BK5">
            <v>36</v>
          </cell>
          <cell r="BL5">
            <v>36</v>
          </cell>
          <cell r="BM5">
            <v>38</v>
          </cell>
          <cell r="BN5">
            <v>20</v>
          </cell>
          <cell r="BO5">
            <v>10</v>
          </cell>
          <cell r="BP5">
            <v>14</v>
          </cell>
          <cell r="BQ5">
            <v>12</v>
          </cell>
          <cell r="BR5">
            <v>16</v>
          </cell>
          <cell r="BS5">
            <v>18</v>
          </cell>
          <cell r="BT5">
            <v>29</v>
          </cell>
          <cell r="BU5">
            <v>36</v>
          </cell>
          <cell r="BV5">
            <v>11</v>
          </cell>
          <cell r="BW5">
            <v>14</v>
          </cell>
          <cell r="BX5">
            <v>18</v>
          </cell>
          <cell r="BY5">
            <v>20</v>
          </cell>
          <cell r="BZ5">
            <v>24</v>
          </cell>
          <cell r="CA5">
            <v>22</v>
          </cell>
          <cell r="CB5">
            <v>28</v>
          </cell>
          <cell r="CC5">
            <v>30</v>
          </cell>
          <cell r="CD5">
            <v>36</v>
          </cell>
          <cell r="CE5">
            <v>40</v>
          </cell>
          <cell r="CF5">
            <v>36</v>
          </cell>
          <cell r="CG5">
            <v>43</v>
          </cell>
          <cell r="CH5">
            <v>33</v>
          </cell>
          <cell r="CI5">
            <v>30</v>
          </cell>
          <cell r="CJ5">
            <v>27</v>
          </cell>
          <cell r="CK5">
            <v>30</v>
          </cell>
          <cell r="CL5">
            <v>71</v>
          </cell>
          <cell r="CM5">
            <v>76</v>
          </cell>
          <cell r="CN5">
            <v>71</v>
          </cell>
          <cell r="CO5">
            <v>64</v>
          </cell>
          <cell r="CP5">
            <v>65</v>
          </cell>
          <cell r="CQ5">
            <v>31</v>
          </cell>
          <cell r="CR5">
            <v>40</v>
          </cell>
          <cell r="CS5">
            <v>47</v>
          </cell>
          <cell r="CT5">
            <v>39</v>
          </cell>
          <cell r="CU5">
            <v>35</v>
          </cell>
          <cell r="CV5">
            <v>31</v>
          </cell>
          <cell r="CW5">
            <v>34</v>
          </cell>
          <cell r="CX5">
            <v>37</v>
          </cell>
          <cell r="CY5">
            <v>26</v>
          </cell>
          <cell r="CZ5">
            <v>34</v>
          </cell>
          <cell r="DA5">
            <v>27</v>
          </cell>
          <cell r="DB5">
            <v>33</v>
          </cell>
          <cell r="DC5">
            <v>32</v>
          </cell>
          <cell r="DD5">
            <v>33</v>
          </cell>
          <cell r="DE5">
            <v>40</v>
          </cell>
          <cell r="DF5">
            <v>36</v>
          </cell>
          <cell r="DG5">
            <v>20</v>
          </cell>
          <cell r="DH5">
            <v>13</v>
          </cell>
          <cell r="DI5">
            <v>10</v>
          </cell>
          <cell r="DJ5">
            <v>6</v>
          </cell>
          <cell r="DK5">
            <v>15</v>
          </cell>
          <cell r="DL5">
            <v>19</v>
          </cell>
          <cell r="DM5">
            <v>15</v>
          </cell>
          <cell r="DN5">
            <v>17</v>
          </cell>
          <cell r="DO5">
            <v>23</v>
          </cell>
          <cell r="DP5">
            <v>24</v>
          </cell>
          <cell r="DQ5">
            <v>23</v>
          </cell>
          <cell r="DR5">
            <v>17</v>
          </cell>
          <cell r="DS5">
            <v>15</v>
          </cell>
          <cell r="DT5">
            <v>17</v>
          </cell>
          <cell r="DU5">
            <v>13</v>
          </cell>
          <cell r="DV5">
            <v>0</v>
          </cell>
          <cell r="DW5">
            <v>26</v>
          </cell>
          <cell r="DX5">
            <v>22</v>
          </cell>
          <cell r="DY5">
            <v>35</v>
          </cell>
          <cell r="DZ5">
            <v>22</v>
          </cell>
          <cell r="EA5">
            <v>34</v>
          </cell>
          <cell r="EB5">
            <v>30</v>
          </cell>
        </row>
      </sheetData>
      <sheetData sheetId="137" refreshError="1"/>
      <sheetData sheetId="138" refreshError="1"/>
      <sheetData sheetId="139">
        <row r="1">
          <cell r="C1" t="str">
            <v>Dec</v>
          </cell>
          <cell r="D1" t="str">
            <v>Jan</v>
          </cell>
          <cell r="E1" t="str">
            <v>Feb</v>
          </cell>
          <cell r="F1" t="str">
            <v>Mar</v>
          </cell>
          <cell r="G1" t="str">
            <v>Apr</v>
          </cell>
          <cell r="H1" t="str">
            <v>May</v>
          </cell>
          <cell r="I1" t="str">
            <v>Jun</v>
          </cell>
          <cell r="J1" t="str">
            <v>Jul</v>
          </cell>
          <cell r="K1" t="str">
            <v>Aug</v>
          </cell>
          <cell r="L1" t="str">
            <v>Sep</v>
          </cell>
          <cell r="M1" t="str">
            <v>Oct</v>
          </cell>
          <cell r="N1" t="str">
            <v>Nov</v>
          </cell>
          <cell r="O1" t="str">
            <v>Dec</v>
          </cell>
          <cell r="P1" t="str">
            <v>Jan</v>
          </cell>
          <cell r="Q1" t="str">
            <v>Feb</v>
          </cell>
          <cell r="R1" t="str">
            <v>Mar</v>
          </cell>
          <cell r="S1" t="str">
            <v>Apr</v>
          </cell>
          <cell r="T1" t="str">
            <v>May</v>
          </cell>
          <cell r="U1" t="str">
            <v>Jun</v>
          </cell>
          <cell r="V1" t="str">
            <v>Jul</v>
          </cell>
          <cell r="W1" t="str">
            <v>Aug</v>
          </cell>
          <cell r="X1" t="str">
            <v>Sep</v>
          </cell>
          <cell r="Y1" t="str">
            <v>Oct</v>
          </cell>
          <cell r="Z1" t="str">
            <v>Nov</v>
          </cell>
          <cell r="AA1" t="str">
            <v>Dec</v>
          </cell>
          <cell r="AB1" t="str">
            <v>Jan</v>
          </cell>
          <cell r="AC1" t="str">
            <v>Feb</v>
          </cell>
          <cell r="AD1" t="str">
            <v>Apr</v>
          </cell>
          <cell r="AE1" t="str">
            <v>May</v>
          </cell>
          <cell r="AF1" t="str">
            <v>Jun</v>
          </cell>
          <cell r="AG1" t="str">
            <v>Jul</v>
          </cell>
          <cell r="AH1" t="str">
            <v>Aug</v>
          </cell>
          <cell r="AI1" t="str">
            <v>Sep</v>
          </cell>
          <cell r="AJ1" t="str">
            <v>Oct</v>
          </cell>
          <cell r="AK1" t="str">
            <v>Nov</v>
          </cell>
          <cell r="AL1" t="str">
            <v>Dec</v>
          </cell>
          <cell r="AM1" t="str">
            <v>Jan</v>
          </cell>
          <cell r="AN1" t="str">
            <v>Feb</v>
          </cell>
          <cell r="AO1" t="str">
            <v>Mar</v>
          </cell>
          <cell r="AP1" t="str">
            <v>Apr</v>
          </cell>
          <cell r="AQ1" t="str">
            <v>May</v>
          </cell>
          <cell r="AR1" t="str">
            <v>Jun</v>
          </cell>
          <cell r="AS1" t="str">
            <v>Jul</v>
          </cell>
          <cell r="AT1" t="str">
            <v>Aug</v>
          </cell>
          <cell r="AU1" t="str">
            <v>Sep</v>
          </cell>
          <cell r="AV1" t="str">
            <v>Oct</v>
          </cell>
          <cell r="AW1" t="str">
            <v>Nov</v>
          </cell>
          <cell r="AX1" t="str">
            <v>Dec</v>
          </cell>
          <cell r="AY1" t="str">
            <v>Jan</v>
          </cell>
          <cell r="AZ1" t="str">
            <v>Feb</v>
          </cell>
          <cell r="BA1" t="str">
            <v>Mar</v>
          </cell>
          <cell r="BB1" t="str">
            <v>Apr</v>
          </cell>
          <cell r="BC1" t="str">
            <v>May</v>
          </cell>
          <cell r="BD1" t="str">
            <v>Jun</v>
          </cell>
          <cell r="BE1" t="str">
            <v>Jul</v>
          </cell>
          <cell r="BF1" t="str">
            <v>Aug</v>
          </cell>
          <cell r="BG1" t="str">
            <v>Sep</v>
          </cell>
          <cell r="BH1" t="str">
            <v>Oct</v>
          </cell>
          <cell r="BI1" t="str">
            <v>Nov</v>
          </cell>
          <cell r="BJ1" t="str">
            <v>Dec</v>
          </cell>
          <cell r="BK1" t="str">
            <v>Jan</v>
          </cell>
          <cell r="BL1" t="str">
            <v>Feb</v>
          </cell>
          <cell r="BM1" t="str">
            <v>Mar</v>
          </cell>
          <cell r="BN1" t="str">
            <v>Apr</v>
          </cell>
          <cell r="BO1" t="str">
            <v>May</v>
          </cell>
          <cell r="BP1" t="str">
            <v>Jun</v>
          </cell>
          <cell r="BQ1" t="str">
            <v>Jul</v>
          </cell>
          <cell r="BR1" t="str">
            <v>Aug</v>
          </cell>
          <cell r="BS1" t="str">
            <v>Sep</v>
          </cell>
          <cell r="BT1" t="str">
            <v>Oct</v>
          </cell>
          <cell r="BU1" t="str">
            <v>Nov</v>
          </cell>
          <cell r="BV1" t="str">
            <v>Dec</v>
          </cell>
          <cell r="BW1" t="str">
            <v>Jan</v>
          </cell>
          <cell r="BX1" t="str">
            <v>Feb</v>
          </cell>
          <cell r="BY1" t="str">
            <v>Mar</v>
          </cell>
          <cell r="BZ1" t="str">
            <v>Apr</v>
          </cell>
          <cell r="CA1" t="str">
            <v>May</v>
          </cell>
          <cell r="CB1" t="str">
            <v>Jun</v>
          </cell>
          <cell r="CC1" t="str">
            <v>Jul</v>
          </cell>
          <cell r="CD1" t="str">
            <v>Aug</v>
          </cell>
          <cell r="CE1" t="str">
            <v>Sep</v>
          </cell>
          <cell r="CF1" t="str">
            <v>Oct</v>
          </cell>
          <cell r="CG1" t="str">
            <v>Nov</v>
          </cell>
          <cell r="CH1" t="str">
            <v>Dec</v>
          </cell>
          <cell r="CI1" t="str">
            <v>Jan</v>
          </cell>
          <cell r="CJ1" t="str">
            <v>Feb</v>
          </cell>
          <cell r="CK1" t="str">
            <v>Mar</v>
          </cell>
          <cell r="CL1" t="str">
            <v>Apr</v>
          </cell>
          <cell r="CM1" t="str">
            <v>May</v>
          </cell>
          <cell r="CN1" t="str">
            <v>Jun</v>
          </cell>
          <cell r="CO1" t="str">
            <v>Jul</v>
          </cell>
          <cell r="CP1" t="str">
            <v>Aug</v>
          </cell>
          <cell r="CQ1" t="str">
            <v>Sep</v>
          </cell>
          <cell r="CR1" t="str">
            <v>Oct</v>
          </cell>
          <cell r="CS1" t="str">
            <v>Nov</v>
          </cell>
          <cell r="CT1" t="str">
            <v>Dec</v>
          </cell>
          <cell r="CU1" t="str">
            <v>Jan</v>
          </cell>
          <cell r="CV1" t="str">
            <v>Feb</v>
          </cell>
          <cell r="CW1" t="str">
            <v xml:space="preserve">Mar </v>
          </cell>
          <cell r="CX1" t="str">
            <v>Apr</v>
          </cell>
          <cell r="CY1" t="str">
            <v>May</v>
          </cell>
          <cell r="CZ1" t="str">
            <v>Jun</v>
          </cell>
          <cell r="DA1" t="str">
            <v>Jul</v>
          </cell>
          <cell r="DB1" t="str">
            <v>Aug</v>
          </cell>
          <cell r="DC1" t="str">
            <v>Sep</v>
          </cell>
          <cell r="DD1" t="str">
            <v>Oct</v>
          </cell>
          <cell r="DE1" t="str">
            <v>Nov</v>
          </cell>
          <cell r="DF1" t="str">
            <v>Dec</v>
          </cell>
          <cell r="DG1" t="str">
            <v>Jan</v>
          </cell>
          <cell r="DH1" t="str">
            <v>Feb</v>
          </cell>
          <cell r="DI1" t="str">
            <v>Mar</v>
          </cell>
          <cell r="DJ1" t="str">
            <v>Apr</v>
          </cell>
          <cell r="DK1" t="str">
            <v>May</v>
          </cell>
          <cell r="DL1" t="str">
            <v>Jun</v>
          </cell>
          <cell r="DM1" t="str">
            <v>Jul</v>
          </cell>
          <cell r="DN1" t="str">
            <v>Aug</v>
          </cell>
          <cell r="DO1" t="str">
            <v>Sep</v>
          </cell>
          <cell r="DP1" t="str">
            <v>Oct</v>
          </cell>
          <cell r="DQ1" t="str">
            <v>Nov</v>
          </cell>
          <cell r="DR1" t="str">
            <v>Dec</v>
          </cell>
          <cell r="DS1" t="str">
            <v>Jan</v>
          </cell>
          <cell r="DT1" t="str">
            <v>Feb</v>
          </cell>
          <cell r="DU1" t="str">
            <v>Mar</v>
          </cell>
          <cell r="DV1" t="str">
            <v>Apr</v>
          </cell>
          <cell r="DW1" t="str">
            <v>May</v>
          </cell>
          <cell r="DX1" t="str">
            <v>Jun</v>
          </cell>
          <cell r="DY1" t="str">
            <v>Jul</v>
          </cell>
          <cell r="DZ1" t="str">
            <v>Aug</v>
          </cell>
          <cell r="EA1" t="str">
            <v>Sep</v>
          </cell>
          <cell r="EB1" t="str">
            <v>Oct</v>
          </cell>
          <cell r="EC1" t="str">
            <v>Nov</v>
          </cell>
        </row>
        <row r="2">
          <cell r="A2">
            <v>1</v>
          </cell>
          <cell r="B2" t="str">
            <v>Smith</v>
          </cell>
          <cell r="P2">
            <v>17</v>
          </cell>
          <cell r="Q2">
            <v>7</v>
          </cell>
          <cell r="R2">
            <v>7</v>
          </cell>
          <cell r="S2">
            <v>23</v>
          </cell>
          <cell r="T2">
            <v>40</v>
          </cell>
          <cell r="U2">
            <v>38</v>
          </cell>
          <cell r="V2">
            <v>59</v>
          </cell>
          <cell r="W2">
            <v>70</v>
          </cell>
          <cell r="X2">
            <v>43</v>
          </cell>
          <cell r="Y2">
            <v>32</v>
          </cell>
          <cell r="Z2">
            <v>13</v>
          </cell>
          <cell r="AA2">
            <v>10</v>
          </cell>
          <cell r="AB2">
            <v>31</v>
          </cell>
          <cell r="AC2">
            <v>8</v>
          </cell>
          <cell r="AD2">
            <v>16</v>
          </cell>
          <cell r="AE2">
            <v>45</v>
          </cell>
          <cell r="AF2">
            <v>34</v>
          </cell>
          <cell r="AG2">
            <v>18</v>
          </cell>
          <cell r="AH2">
            <v>19</v>
          </cell>
          <cell r="AI2">
            <v>11</v>
          </cell>
          <cell r="AJ2">
            <v>8</v>
          </cell>
          <cell r="AK2">
            <v>8</v>
          </cell>
          <cell r="AL2">
            <v>9</v>
          </cell>
          <cell r="AM2">
            <v>15</v>
          </cell>
          <cell r="AN2">
            <v>8</v>
          </cell>
          <cell r="AO2">
            <v>11</v>
          </cell>
          <cell r="AP2">
            <v>16</v>
          </cell>
          <cell r="AQ2">
            <v>27</v>
          </cell>
          <cell r="AR2">
            <v>12</v>
          </cell>
          <cell r="AS2">
            <v>12</v>
          </cell>
          <cell r="AT2">
            <v>6</v>
          </cell>
          <cell r="AU2">
            <v>7</v>
          </cell>
          <cell r="AV2">
            <v>28</v>
          </cell>
          <cell r="AW2">
            <v>20</v>
          </cell>
          <cell r="AX2">
            <v>20</v>
          </cell>
          <cell r="AY2">
            <v>23</v>
          </cell>
          <cell r="AZ2">
            <v>26</v>
          </cell>
          <cell r="BA2">
            <v>24</v>
          </cell>
          <cell r="BB2">
            <v>42</v>
          </cell>
          <cell r="BC2">
            <v>46</v>
          </cell>
          <cell r="BD2">
            <v>6</v>
          </cell>
          <cell r="BE2">
            <v>0</v>
          </cell>
          <cell r="BF2">
            <v>1</v>
          </cell>
          <cell r="BG2">
            <v>1</v>
          </cell>
          <cell r="BH2">
            <v>5</v>
          </cell>
          <cell r="BI2">
            <v>6</v>
          </cell>
          <cell r="BJ2">
            <v>15</v>
          </cell>
          <cell r="BK2">
            <v>2</v>
          </cell>
          <cell r="BL2">
            <v>3</v>
          </cell>
          <cell r="BM2">
            <v>4</v>
          </cell>
          <cell r="BN2">
            <v>5</v>
          </cell>
          <cell r="BO2">
            <v>4</v>
          </cell>
          <cell r="BP2">
            <v>10</v>
          </cell>
          <cell r="BQ2">
            <v>11</v>
          </cell>
          <cell r="BR2">
            <v>6</v>
          </cell>
          <cell r="BS2">
            <v>7</v>
          </cell>
          <cell r="BT2">
            <v>5</v>
          </cell>
          <cell r="BU2">
            <v>11</v>
          </cell>
          <cell r="BV2">
            <v>14</v>
          </cell>
          <cell r="BW2">
            <v>5</v>
          </cell>
          <cell r="BX2">
            <v>9</v>
          </cell>
          <cell r="BY2">
            <v>9</v>
          </cell>
          <cell r="BZ2">
            <v>8</v>
          </cell>
          <cell r="CA2">
            <v>7</v>
          </cell>
          <cell r="CB2">
            <v>2</v>
          </cell>
          <cell r="CC2">
            <v>5</v>
          </cell>
          <cell r="CD2">
            <v>3</v>
          </cell>
          <cell r="CE2">
            <v>6</v>
          </cell>
          <cell r="CF2">
            <v>5</v>
          </cell>
          <cell r="CG2">
            <v>20</v>
          </cell>
          <cell r="CH2">
            <v>18</v>
          </cell>
          <cell r="CI2">
            <v>16</v>
          </cell>
          <cell r="CJ2">
            <v>24</v>
          </cell>
          <cell r="CK2">
            <v>17</v>
          </cell>
          <cell r="CL2">
            <v>17</v>
          </cell>
          <cell r="CM2">
            <v>4</v>
          </cell>
          <cell r="CN2">
            <v>5</v>
          </cell>
          <cell r="CO2">
            <v>12</v>
          </cell>
          <cell r="CP2">
            <v>15</v>
          </cell>
          <cell r="CQ2">
            <v>16</v>
          </cell>
          <cell r="CR2">
            <v>16</v>
          </cell>
          <cell r="CS2">
            <v>45</v>
          </cell>
          <cell r="CT2">
            <v>40</v>
          </cell>
          <cell r="CU2">
            <v>65</v>
          </cell>
          <cell r="CV2">
            <v>72</v>
          </cell>
          <cell r="CW2">
            <v>81</v>
          </cell>
          <cell r="CX2">
            <v>77</v>
          </cell>
          <cell r="CY2">
            <v>7</v>
          </cell>
          <cell r="CZ2">
            <v>1</v>
          </cell>
          <cell r="DA2">
            <v>1</v>
          </cell>
          <cell r="DB2">
            <v>3</v>
          </cell>
          <cell r="DC2">
            <v>1</v>
          </cell>
          <cell r="DD2">
            <v>0</v>
          </cell>
          <cell r="DE2">
            <v>2</v>
          </cell>
          <cell r="DF2">
            <v>4</v>
          </cell>
          <cell r="DG2">
            <v>1</v>
          </cell>
          <cell r="DH2">
            <v>2</v>
          </cell>
          <cell r="DI2">
            <v>0</v>
          </cell>
          <cell r="DJ2">
            <v>4</v>
          </cell>
          <cell r="DK2">
            <v>3</v>
          </cell>
          <cell r="DL2">
            <v>0</v>
          </cell>
          <cell r="DM2">
            <v>9</v>
          </cell>
          <cell r="DN2">
            <v>2</v>
          </cell>
          <cell r="DO2">
            <v>1</v>
          </cell>
          <cell r="DP2">
            <v>0</v>
          </cell>
          <cell r="DQ2">
            <v>0</v>
          </cell>
          <cell r="DR2">
            <v>2</v>
          </cell>
          <cell r="DS2">
            <v>1</v>
          </cell>
          <cell r="DT2">
            <v>0</v>
          </cell>
          <cell r="DU2">
            <v>1</v>
          </cell>
          <cell r="DV2">
            <v>8</v>
          </cell>
          <cell r="DW2">
            <v>11</v>
          </cell>
          <cell r="DX2">
            <v>0</v>
          </cell>
          <cell r="DY2">
            <v>4</v>
          </cell>
          <cell r="DZ2">
            <v>1</v>
          </cell>
          <cell r="EA2">
            <v>4</v>
          </cell>
          <cell r="EB2">
            <v>20</v>
          </cell>
          <cell r="EC2">
            <v>70</v>
          </cell>
        </row>
        <row r="3">
          <cell r="A3">
            <v>2</v>
          </cell>
          <cell r="B3" t="str">
            <v>Payne</v>
          </cell>
          <cell r="C3">
            <v>148</v>
          </cell>
          <cell r="D3">
            <v>106</v>
          </cell>
          <cell r="E3">
            <v>88</v>
          </cell>
          <cell r="F3">
            <v>105</v>
          </cell>
          <cell r="G3">
            <v>67</v>
          </cell>
          <cell r="H3">
            <v>58</v>
          </cell>
          <cell r="I3">
            <v>68</v>
          </cell>
          <cell r="J3">
            <v>91</v>
          </cell>
          <cell r="K3">
            <v>97</v>
          </cell>
          <cell r="L3">
            <v>51</v>
          </cell>
          <cell r="M3">
            <v>50</v>
          </cell>
          <cell r="N3">
            <v>61</v>
          </cell>
          <cell r="O3">
            <v>61</v>
          </cell>
          <cell r="P3">
            <v>18</v>
          </cell>
          <cell r="Q3">
            <v>4</v>
          </cell>
          <cell r="R3">
            <v>4</v>
          </cell>
          <cell r="S3">
            <v>16</v>
          </cell>
          <cell r="T3">
            <v>15</v>
          </cell>
          <cell r="U3">
            <v>8</v>
          </cell>
          <cell r="V3">
            <v>6</v>
          </cell>
          <cell r="W3">
            <v>3</v>
          </cell>
          <cell r="X3">
            <v>2</v>
          </cell>
          <cell r="Y3">
            <v>2</v>
          </cell>
          <cell r="Z3">
            <v>0</v>
          </cell>
          <cell r="AA3">
            <v>0</v>
          </cell>
          <cell r="AB3">
            <v>1</v>
          </cell>
          <cell r="AC3">
            <v>0</v>
          </cell>
          <cell r="AD3">
            <v>5</v>
          </cell>
          <cell r="AE3">
            <v>2</v>
          </cell>
          <cell r="AF3">
            <v>3</v>
          </cell>
          <cell r="AG3">
            <v>5</v>
          </cell>
          <cell r="AH3">
            <v>16</v>
          </cell>
          <cell r="AI3">
            <v>7</v>
          </cell>
          <cell r="AJ3">
            <v>6</v>
          </cell>
          <cell r="AK3">
            <v>8</v>
          </cell>
          <cell r="AL3">
            <v>1</v>
          </cell>
          <cell r="AM3">
            <v>0</v>
          </cell>
          <cell r="AN3">
            <v>6</v>
          </cell>
          <cell r="AO3">
            <v>8</v>
          </cell>
          <cell r="AP3">
            <v>8</v>
          </cell>
          <cell r="AQ3">
            <v>12</v>
          </cell>
          <cell r="AR3">
            <v>7</v>
          </cell>
          <cell r="AS3">
            <v>7</v>
          </cell>
          <cell r="AT3">
            <v>8</v>
          </cell>
          <cell r="AU3">
            <v>3</v>
          </cell>
          <cell r="AV3">
            <v>2</v>
          </cell>
          <cell r="AW3">
            <v>4</v>
          </cell>
          <cell r="AX3">
            <v>5</v>
          </cell>
          <cell r="AY3">
            <v>4</v>
          </cell>
          <cell r="AZ3">
            <v>2</v>
          </cell>
          <cell r="BA3">
            <v>6</v>
          </cell>
          <cell r="BB3">
            <v>3</v>
          </cell>
          <cell r="BC3">
            <v>3</v>
          </cell>
          <cell r="BD3">
            <v>2</v>
          </cell>
          <cell r="BE3">
            <v>16</v>
          </cell>
          <cell r="BF3">
            <v>13</v>
          </cell>
          <cell r="BG3">
            <v>8</v>
          </cell>
          <cell r="BH3">
            <v>16</v>
          </cell>
          <cell r="BI3">
            <v>11</v>
          </cell>
          <cell r="BJ3">
            <v>9</v>
          </cell>
          <cell r="BK3">
            <v>10</v>
          </cell>
          <cell r="BL3">
            <v>2</v>
          </cell>
          <cell r="BM3">
            <v>9</v>
          </cell>
          <cell r="BN3">
            <v>26</v>
          </cell>
          <cell r="BO3">
            <v>16</v>
          </cell>
          <cell r="BP3">
            <v>3</v>
          </cell>
          <cell r="BQ3">
            <v>0</v>
          </cell>
          <cell r="BR3">
            <v>2</v>
          </cell>
          <cell r="BS3">
            <v>0</v>
          </cell>
          <cell r="BT3">
            <v>0</v>
          </cell>
          <cell r="BU3">
            <v>1</v>
          </cell>
          <cell r="BV3">
            <v>2</v>
          </cell>
          <cell r="BW3">
            <v>0</v>
          </cell>
          <cell r="BX3">
            <v>0</v>
          </cell>
          <cell r="BY3">
            <v>1</v>
          </cell>
          <cell r="BZ3">
            <v>1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3</v>
          </cell>
          <cell r="CF3">
            <v>3</v>
          </cell>
          <cell r="CG3">
            <v>2</v>
          </cell>
          <cell r="CH3">
            <v>1</v>
          </cell>
          <cell r="CI3">
            <v>0</v>
          </cell>
          <cell r="CJ3">
            <v>4</v>
          </cell>
          <cell r="CK3">
            <v>17</v>
          </cell>
          <cell r="CL3">
            <v>26</v>
          </cell>
          <cell r="CM3">
            <v>8</v>
          </cell>
          <cell r="CN3">
            <v>5</v>
          </cell>
          <cell r="CO3">
            <v>12</v>
          </cell>
          <cell r="CP3">
            <v>5</v>
          </cell>
          <cell r="CQ3">
            <v>4</v>
          </cell>
          <cell r="CR3">
            <v>0</v>
          </cell>
          <cell r="CS3">
            <v>1</v>
          </cell>
          <cell r="CT3">
            <v>1</v>
          </cell>
          <cell r="CU3">
            <v>1</v>
          </cell>
          <cell r="CV3">
            <v>1</v>
          </cell>
          <cell r="CW3">
            <v>2</v>
          </cell>
          <cell r="CX3">
            <v>0</v>
          </cell>
          <cell r="CY3">
            <v>1</v>
          </cell>
          <cell r="CZ3">
            <v>2</v>
          </cell>
          <cell r="DA3">
            <v>0</v>
          </cell>
          <cell r="DB3">
            <v>0</v>
          </cell>
          <cell r="DC3">
            <v>2</v>
          </cell>
          <cell r="DD3">
            <v>4</v>
          </cell>
          <cell r="DE3">
            <v>27</v>
          </cell>
          <cell r="DF3">
            <v>48</v>
          </cell>
          <cell r="DG3">
            <v>0</v>
          </cell>
          <cell r="DH3">
            <v>0</v>
          </cell>
          <cell r="DI3">
            <v>14</v>
          </cell>
          <cell r="DJ3">
            <v>0</v>
          </cell>
          <cell r="DK3">
            <v>6</v>
          </cell>
          <cell r="DL3">
            <v>10</v>
          </cell>
          <cell r="DM3">
            <v>11</v>
          </cell>
          <cell r="DN3">
            <v>32</v>
          </cell>
          <cell r="DO3">
            <v>23</v>
          </cell>
          <cell r="DP3">
            <v>2</v>
          </cell>
          <cell r="DQ3">
            <v>10</v>
          </cell>
          <cell r="DR3">
            <v>0</v>
          </cell>
          <cell r="DS3">
            <v>2</v>
          </cell>
          <cell r="DT3">
            <v>5</v>
          </cell>
          <cell r="DU3">
            <v>22</v>
          </cell>
          <cell r="DV3">
            <v>2</v>
          </cell>
          <cell r="DW3">
            <v>3</v>
          </cell>
          <cell r="DX3">
            <v>7</v>
          </cell>
          <cell r="DY3">
            <v>2</v>
          </cell>
          <cell r="DZ3">
            <v>2</v>
          </cell>
          <cell r="EA3">
            <v>3</v>
          </cell>
          <cell r="EB3">
            <v>9</v>
          </cell>
          <cell r="EC3">
            <v>15</v>
          </cell>
        </row>
        <row r="4">
          <cell r="A4">
            <v>3</v>
          </cell>
          <cell r="B4" t="str">
            <v>Gunto</v>
          </cell>
          <cell r="N4">
            <v>20</v>
          </cell>
          <cell r="O4">
            <v>21</v>
          </cell>
          <cell r="P4">
            <v>18</v>
          </cell>
          <cell r="Q4">
            <v>8</v>
          </cell>
          <cell r="R4">
            <v>8</v>
          </cell>
          <cell r="S4">
            <v>20</v>
          </cell>
          <cell r="T4">
            <v>27</v>
          </cell>
          <cell r="U4">
            <v>10</v>
          </cell>
          <cell r="V4">
            <v>5</v>
          </cell>
          <cell r="W4">
            <v>5</v>
          </cell>
          <cell r="X4">
            <v>6</v>
          </cell>
          <cell r="Y4">
            <v>7</v>
          </cell>
          <cell r="Z4">
            <v>15</v>
          </cell>
          <cell r="AA4">
            <v>12</v>
          </cell>
          <cell r="AB4">
            <v>4</v>
          </cell>
          <cell r="AC4">
            <v>4</v>
          </cell>
          <cell r="AD4">
            <v>14</v>
          </cell>
          <cell r="AE4">
            <v>25</v>
          </cell>
          <cell r="AF4">
            <v>56</v>
          </cell>
          <cell r="AG4">
            <v>19</v>
          </cell>
          <cell r="AH4">
            <v>21</v>
          </cell>
          <cell r="AI4">
            <v>101</v>
          </cell>
          <cell r="AJ4">
            <v>119</v>
          </cell>
          <cell r="AK4">
            <v>37</v>
          </cell>
          <cell r="AL4">
            <v>23</v>
          </cell>
          <cell r="AM4">
            <v>43</v>
          </cell>
          <cell r="AN4">
            <v>44</v>
          </cell>
          <cell r="AO4">
            <v>74</v>
          </cell>
          <cell r="AP4">
            <v>24</v>
          </cell>
          <cell r="AQ4">
            <v>18</v>
          </cell>
          <cell r="AR4">
            <v>59</v>
          </cell>
          <cell r="AS4">
            <v>9</v>
          </cell>
          <cell r="AT4">
            <v>7</v>
          </cell>
          <cell r="AU4">
            <v>8</v>
          </cell>
          <cell r="AV4">
            <v>12</v>
          </cell>
          <cell r="AW4">
            <v>10</v>
          </cell>
          <cell r="AX4">
            <v>6</v>
          </cell>
          <cell r="AY4">
            <v>16</v>
          </cell>
          <cell r="AZ4">
            <v>12</v>
          </cell>
          <cell r="BA4">
            <v>24</v>
          </cell>
          <cell r="BB4">
            <v>17</v>
          </cell>
          <cell r="BC4">
            <v>12</v>
          </cell>
          <cell r="BD4">
            <v>12</v>
          </cell>
          <cell r="BE4">
            <v>10</v>
          </cell>
          <cell r="BF4">
            <v>23</v>
          </cell>
          <cell r="BG4">
            <v>19</v>
          </cell>
          <cell r="BH4">
            <v>20</v>
          </cell>
          <cell r="BI4">
            <v>14</v>
          </cell>
          <cell r="BJ4">
            <v>21</v>
          </cell>
          <cell r="BK4">
            <v>15</v>
          </cell>
          <cell r="BL4">
            <v>16</v>
          </cell>
          <cell r="BM4">
            <v>11</v>
          </cell>
          <cell r="BN4">
            <v>3</v>
          </cell>
          <cell r="BO4">
            <v>15</v>
          </cell>
          <cell r="BP4">
            <v>16</v>
          </cell>
          <cell r="BQ4">
            <v>9</v>
          </cell>
          <cell r="BR4">
            <v>11</v>
          </cell>
          <cell r="BS4">
            <v>18</v>
          </cell>
          <cell r="BT4">
            <v>35</v>
          </cell>
          <cell r="BU4">
            <v>44</v>
          </cell>
          <cell r="BV4">
            <v>39</v>
          </cell>
          <cell r="BW4">
            <v>17</v>
          </cell>
          <cell r="BX4">
            <v>19</v>
          </cell>
          <cell r="BY4">
            <v>26</v>
          </cell>
          <cell r="BZ4">
            <v>64</v>
          </cell>
          <cell r="CA4">
            <v>10</v>
          </cell>
          <cell r="CB4">
            <v>7</v>
          </cell>
          <cell r="CC4">
            <v>11</v>
          </cell>
          <cell r="CD4">
            <v>9</v>
          </cell>
          <cell r="CE4">
            <v>5</v>
          </cell>
          <cell r="CF4">
            <v>5</v>
          </cell>
          <cell r="CG4">
            <v>6</v>
          </cell>
          <cell r="CH4">
            <v>8</v>
          </cell>
          <cell r="CI4">
            <v>9</v>
          </cell>
          <cell r="CJ4">
            <v>4</v>
          </cell>
          <cell r="CK4">
            <v>3</v>
          </cell>
          <cell r="CL4">
            <v>0</v>
          </cell>
          <cell r="CM4">
            <v>0</v>
          </cell>
          <cell r="CN4">
            <v>9</v>
          </cell>
          <cell r="CO4">
            <v>9</v>
          </cell>
          <cell r="CP4">
            <v>61</v>
          </cell>
          <cell r="CQ4">
            <v>57</v>
          </cell>
          <cell r="CR4">
            <v>70</v>
          </cell>
          <cell r="CS4">
            <v>50</v>
          </cell>
          <cell r="CT4">
            <v>39</v>
          </cell>
          <cell r="CU4">
            <v>45</v>
          </cell>
          <cell r="CV4">
            <v>20</v>
          </cell>
          <cell r="CW4">
            <v>16</v>
          </cell>
          <cell r="CX4">
            <v>1</v>
          </cell>
          <cell r="CY4">
            <v>12</v>
          </cell>
          <cell r="CZ4">
            <v>4</v>
          </cell>
          <cell r="DA4">
            <v>15</v>
          </cell>
          <cell r="DB4">
            <v>14</v>
          </cell>
          <cell r="DC4">
            <v>28</v>
          </cell>
          <cell r="DD4">
            <v>26</v>
          </cell>
          <cell r="DE4">
            <v>20</v>
          </cell>
          <cell r="DF4">
            <v>12</v>
          </cell>
          <cell r="DG4">
            <v>21</v>
          </cell>
          <cell r="DH4">
            <v>28</v>
          </cell>
          <cell r="DI4">
            <v>56</v>
          </cell>
          <cell r="DJ4">
            <v>45</v>
          </cell>
          <cell r="DK4">
            <v>39</v>
          </cell>
          <cell r="DL4">
            <v>28</v>
          </cell>
          <cell r="DM4">
            <v>58</v>
          </cell>
          <cell r="DN4">
            <v>9</v>
          </cell>
          <cell r="DO4">
            <v>25</v>
          </cell>
          <cell r="DP4">
            <v>117</v>
          </cell>
          <cell r="DQ4">
            <v>70</v>
          </cell>
          <cell r="DR4">
            <v>58</v>
          </cell>
          <cell r="DS4">
            <v>21</v>
          </cell>
          <cell r="DT4">
            <v>13</v>
          </cell>
          <cell r="DU4">
            <v>33</v>
          </cell>
          <cell r="DV4">
            <v>31</v>
          </cell>
          <cell r="DW4">
            <v>36</v>
          </cell>
          <cell r="DX4">
            <v>46</v>
          </cell>
          <cell r="DY4">
            <v>61</v>
          </cell>
          <cell r="DZ4">
            <v>29</v>
          </cell>
          <cell r="EA4">
            <v>8</v>
          </cell>
          <cell r="EB4">
            <v>22</v>
          </cell>
          <cell r="EC4">
            <v>4</v>
          </cell>
        </row>
        <row r="5">
          <cell r="A5">
            <v>4</v>
          </cell>
          <cell r="B5" t="str">
            <v>Vacant-D4</v>
          </cell>
          <cell r="C5">
            <v>114</v>
          </cell>
          <cell r="D5">
            <v>57</v>
          </cell>
          <cell r="E5">
            <v>27</v>
          </cell>
          <cell r="F5">
            <v>16</v>
          </cell>
          <cell r="G5">
            <v>25</v>
          </cell>
          <cell r="H5">
            <v>34</v>
          </cell>
          <cell r="I5">
            <v>36</v>
          </cell>
          <cell r="J5">
            <v>48</v>
          </cell>
          <cell r="K5">
            <v>54</v>
          </cell>
          <cell r="L5">
            <v>75</v>
          </cell>
          <cell r="M5">
            <v>68</v>
          </cell>
          <cell r="N5">
            <v>27</v>
          </cell>
          <cell r="O5">
            <v>47</v>
          </cell>
          <cell r="P5">
            <v>50</v>
          </cell>
          <cell r="Q5">
            <v>25</v>
          </cell>
          <cell r="R5">
            <v>16</v>
          </cell>
          <cell r="S5">
            <v>14</v>
          </cell>
          <cell r="T5">
            <v>36</v>
          </cell>
          <cell r="U5">
            <v>15</v>
          </cell>
          <cell r="V5">
            <v>33</v>
          </cell>
          <cell r="W5">
            <v>39</v>
          </cell>
          <cell r="X5">
            <v>55</v>
          </cell>
          <cell r="Y5">
            <v>35</v>
          </cell>
          <cell r="Z5">
            <v>39</v>
          </cell>
          <cell r="AA5">
            <v>23</v>
          </cell>
          <cell r="AB5">
            <v>10</v>
          </cell>
          <cell r="AC5">
            <v>5</v>
          </cell>
          <cell r="AD5">
            <v>27</v>
          </cell>
          <cell r="AE5">
            <v>25</v>
          </cell>
          <cell r="AF5">
            <v>34</v>
          </cell>
          <cell r="AG5">
            <v>42</v>
          </cell>
          <cell r="AH5">
            <v>38</v>
          </cell>
          <cell r="AI5">
            <v>36</v>
          </cell>
          <cell r="AJ5">
            <v>30</v>
          </cell>
          <cell r="AK5">
            <v>61</v>
          </cell>
          <cell r="AL5">
            <v>34</v>
          </cell>
          <cell r="AM5">
            <v>48</v>
          </cell>
          <cell r="AN5">
            <v>36</v>
          </cell>
          <cell r="AO5">
            <v>24</v>
          </cell>
          <cell r="AP5">
            <v>30</v>
          </cell>
          <cell r="AQ5">
            <v>17</v>
          </cell>
          <cell r="AR5">
            <v>20</v>
          </cell>
          <cell r="AS5">
            <v>37</v>
          </cell>
          <cell r="AT5">
            <v>20</v>
          </cell>
          <cell r="AU5">
            <v>23</v>
          </cell>
          <cell r="AV5">
            <v>19</v>
          </cell>
          <cell r="AW5">
            <v>20</v>
          </cell>
          <cell r="AX5">
            <v>44</v>
          </cell>
          <cell r="AY5">
            <v>61</v>
          </cell>
          <cell r="AZ5">
            <v>49</v>
          </cell>
          <cell r="BA5">
            <v>33</v>
          </cell>
          <cell r="BB5">
            <v>35</v>
          </cell>
          <cell r="BC5">
            <v>19</v>
          </cell>
          <cell r="BD5">
            <v>12</v>
          </cell>
          <cell r="BE5">
            <v>16</v>
          </cell>
          <cell r="BF5">
            <v>9</v>
          </cell>
          <cell r="BG5">
            <v>7</v>
          </cell>
          <cell r="BH5">
            <v>11</v>
          </cell>
          <cell r="BI5">
            <v>16</v>
          </cell>
          <cell r="BJ5">
            <v>23</v>
          </cell>
          <cell r="BK5">
            <v>7</v>
          </cell>
          <cell r="BL5">
            <v>27</v>
          </cell>
          <cell r="BM5">
            <v>8</v>
          </cell>
          <cell r="BN5">
            <v>16</v>
          </cell>
          <cell r="BO5">
            <v>20</v>
          </cell>
          <cell r="BP5">
            <v>16</v>
          </cell>
          <cell r="BQ5">
            <v>13</v>
          </cell>
          <cell r="BR5">
            <v>20</v>
          </cell>
          <cell r="BS5">
            <v>36</v>
          </cell>
          <cell r="BT5">
            <v>26</v>
          </cell>
          <cell r="BU5">
            <v>37</v>
          </cell>
          <cell r="BV5">
            <v>23</v>
          </cell>
          <cell r="BW5">
            <v>15</v>
          </cell>
          <cell r="BX5">
            <v>17</v>
          </cell>
          <cell r="BY5">
            <v>18</v>
          </cell>
          <cell r="BZ5">
            <v>16</v>
          </cell>
          <cell r="CA5">
            <v>6</v>
          </cell>
          <cell r="CB5">
            <v>7</v>
          </cell>
          <cell r="CC5">
            <v>10</v>
          </cell>
          <cell r="CD5">
            <v>16</v>
          </cell>
          <cell r="CE5">
            <v>11</v>
          </cell>
          <cell r="CF5">
            <v>24</v>
          </cell>
          <cell r="CG5">
            <v>0</v>
          </cell>
          <cell r="CH5">
            <v>2</v>
          </cell>
          <cell r="CI5">
            <v>33</v>
          </cell>
          <cell r="CJ5">
            <v>26</v>
          </cell>
          <cell r="CK5">
            <v>20</v>
          </cell>
          <cell r="CL5">
            <v>11</v>
          </cell>
          <cell r="CM5">
            <v>20</v>
          </cell>
          <cell r="CN5">
            <v>23</v>
          </cell>
          <cell r="CO5">
            <v>26</v>
          </cell>
          <cell r="CP5">
            <v>14</v>
          </cell>
          <cell r="CQ5">
            <v>10</v>
          </cell>
          <cell r="CR5">
            <v>28</v>
          </cell>
          <cell r="CS5">
            <v>53</v>
          </cell>
          <cell r="CT5">
            <v>58</v>
          </cell>
          <cell r="CU5">
            <v>1</v>
          </cell>
          <cell r="CV5">
            <v>3</v>
          </cell>
          <cell r="CW5">
            <v>0</v>
          </cell>
          <cell r="CX5">
            <v>3</v>
          </cell>
          <cell r="CY5">
            <v>7</v>
          </cell>
          <cell r="CZ5">
            <v>14</v>
          </cell>
          <cell r="DA5">
            <v>17</v>
          </cell>
          <cell r="DB5">
            <v>16</v>
          </cell>
          <cell r="DC5">
            <v>6</v>
          </cell>
          <cell r="DD5">
            <v>1</v>
          </cell>
          <cell r="DE5">
            <v>14</v>
          </cell>
          <cell r="DF5">
            <v>35</v>
          </cell>
          <cell r="DG5">
            <v>40</v>
          </cell>
          <cell r="DH5">
            <v>22</v>
          </cell>
          <cell r="DI5">
            <v>24</v>
          </cell>
          <cell r="DJ5">
            <v>8</v>
          </cell>
          <cell r="DK5">
            <v>1</v>
          </cell>
          <cell r="DL5">
            <v>12</v>
          </cell>
          <cell r="DM5">
            <v>14</v>
          </cell>
          <cell r="DN5">
            <v>0</v>
          </cell>
          <cell r="DO5">
            <v>8</v>
          </cell>
          <cell r="DP5">
            <v>10</v>
          </cell>
          <cell r="DQ5">
            <v>22</v>
          </cell>
          <cell r="DR5">
            <v>22</v>
          </cell>
          <cell r="DS5">
            <v>25</v>
          </cell>
          <cell r="DT5">
            <v>48</v>
          </cell>
          <cell r="DU5">
            <v>71</v>
          </cell>
          <cell r="DV5">
            <v>69</v>
          </cell>
          <cell r="DW5">
            <v>31</v>
          </cell>
          <cell r="DX5">
            <v>71</v>
          </cell>
          <cell r="DY5">
            <v>27</v>
          </cell>
          <cell r="DZ5">
            <v>18</v>
          </cell>
          <cell r="EA5">
            <v>30</v>
          </cell>
          <cell r="EB5">
            <v>39</v>
          </cell>
          <cell r="EC5">
            <v>22</v>
          </cell>
        </row>
        <row r="6">
          <cell r="A6">
            <v>5</v>
          </cell>
          <cell r="B6" t="str">
            <v>Harrell</v>
          </cell>
          <cell r="C6">
            <v>25</v>
          </cell>
          <cell r="D6">
            <v>2</v>
          </cell>
          <cell r="E6">
            <v>2</v>
          </cell>
          <cell r="F6">
            <v>2</v>
          </cell>
          <cell r="G6">
            <v>3</v>
          </cell>
          <cell r="H6">
            <v>0</v>
          </cell>
          <cell r="I6">
            <v>1</v>
          </cell>
          <cell r="J6">
            <v>2</v>
          </cell>
          <cell r="K6">
            <v>10</v>
          </cell>
          <cell r="L6">
            <v>9</v>
          </cell>
          <cell r="M6">
            <v>2</v>
          </cell>
          <cell r="N6">
            <v>2</v>
          </cell>
          <cell r="O6">
            <v>6</v>
          </cell>
          <cell r="P6">
            <v>7</v>
          </cell>
          <cell r="Q6">
            <v>11</v>
          </cell>
          <cell r="R6">
            <v>7</v>
          </cell>
          <cell r="S6">
            <v>3</v>
          </cell>
          <cell r="T6">
            <v>2</v>
          </cell>
          <cell r="U6">
            <v>9</v>
          </cell>
          <cell r="V6">
            <v>1</v>
          </cell>
          <cell r="W6">
            <v>4</v>
          </cell>
          <cell r="X6">
            <v>13</v>
          </cell>
          <cell r="Y6">
            <v>6</v>
          </cell>
          <cell r="Z6">
            <v>14</v>
          </cell>
          <cell r="AA6">
            <v>46</v>
          </cell>
          <cell r="AB6">
            <v>37</v>
          </cell>
          <cell r="AC6">
            <v>7</v>
          </cell>
          <cell r="AD6">
            <v>4</v>
          </cell>
          <cell r="AE6">
            <v>3</v>
          </cell>
          <cell r="AF6">
            <v>5</v>
          </cell>
          <cell r="AG6">
            <v>6</v>
          </cell>
          <cell r="AH6">
            <v>11</v>
          </cell>
          <cell r="AI6">
            <v>3</v>
          </cell>
          <cell r="AJ6">
            <v>2</v>
          </cell>
          <cell r="AK6">
            <v>10</v>
          </cell>
          <cell r="AL6">
            <v>9</v>
          </cell>
          <cell r="AM6">
            <v>3</v>
          </cell>
          <cell r="AN6">
            <v>2</v>
          </cell>
          <cell r="AO6">
            <v>1</v>
          </cell>
          <cell r="AP6">
            <v>32</v>
          </cell>
          <cell r="AQ6">
            <v>2</v>
          </cell>
          <cell r="AR6">
            <v>8</v>
          </cell>
          <cell r="AS6">
            <v>5</v>
          </cell>
          <cell r="AT6">
            <v>0</v>
          </cell>
          <cell r="AU6">
            <v>5</v>
          </cell>
          <cell r="AV6">
            <v>1</v>
          </cell>
          <cell r="AW6">
            <v>2</v>
          </cell>
          <cell r="AX6">
            <v>0</v>
          </cell>
          <cell r="AY6">
            <v>1</v>
          </cell>
          <cell r="AZ6">
            <v>0</v>
          </cell>
          <cell r="BA6">
            <v>0</v>
          </cell>
          <cell r="BB6">
            <v>2</v>
          </cell>
          <cell r="BC6">
            <v>0</v>
          </cell>
          <cell r="BD6">
            <v>0</v>
          </cell>
          <cell r="BE6">
            <v>1</v>
          </cell>
          <cell r="BF6">
            <v>1</v>
          </cell>
          <cell r="BG6">
            <v>14</v>
          </cell>
          <cell r="BH6">
            <v>2</v>
          </cell>
          <cell r="BI6">
            <v>0</v>
          </cell>
          <cell r="BJ6">
            <v>1</v>
          </cell>
          <cell r="BK6">
            <v>0</v>
          </cell>
          <cell r="BL6">
            <v>3</v>
          </cell>
          <cell r="BM6">
            <v>2</v>
          </cell>
          <cell r="BN6">
            <v>0</v>
          </cell>
          <cell r="BO6">
            <v>0</v>
          </cell>
          <cell r="BP6">
            <v>2</v>
          </cell>
          <cell r="BQ6">
            <v>6</v>
          </cell>
          <cell r="BR6">
            <v>3</v>
          </cell>
          <cell r="BS6">
            <v>0</v>
          </cell>
          <cell r="BT6">
            <v>0</v>
          </cell>
          <cell r="BU6">
            <v>2</v>
          </cell>
          <cell r="BV6">
            <v>5</v>
          </cell>
          <cell r="BW6">
            <v>1</v>
          </cell>
          <cell r="BX6">
            <v>0</v>
          </cell>
          <cell r="BY6">
            <v>0</v>
          </cell>
          <cell r="BZ6">
            <v>0</v>
          </cell>
          <cell r="CA6">
            <v>1</v>
          </cell>
          <cell r="CB6">
            <v>2</v>
          </cell>
          <cell r="CC6">
            <v>1</v>
          </cell>
          <cell r="CD6">
            <v>0</v>
          </cell>
          <cell r="CE6">
            <v>2</v>
          </cell>
          <cell r="CF6">
            <v>13</v>
          </cell>
          <cell r="CG6">
            <v>64</v>
          </cell>
          <cell r="CH6">
            <v>75</v>
          </cell>
          <cell r="CI6">
            <v>63</v>
          </cell>
          <cell r="CJ6">
            <v>63</v>
          </cell>
          <cell r="CK6">
            <v>17</v>
          </cell>
          <cell r="CL6">
            <v>33</v>
          </cell>
          <cell r="CM6">
            <v>11</v>
          </cell>
          <cell r="CN6">
            <v>17</v>
          </cell>
          <cell r="CO6">
            <v>60</v>
          </cell>
          <cell r="CP6">
            <v>42</v>
          </cell>
          <cell r="CQ6">
            <v>71</v>
          </cell>
          <cell r="CR6">
            <v>105</v>
          </cell>
          <cell r="CS6">
            <v>116</v>
          </cell>
          <cell r="CT6">
            <v>108</v>
          </cell>
          <cell r="CU6">
            <v>38</v>
          </cell>
          <cell r="CV6">
            <v>6</v>
          </cell>
          <cell r="CW6">
            <v>2</v>
          </cell>
          <cell r="CX6">
            <v>1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1</v>
          </cell>
          <cell r="DF6">
            <v>1</v>
          </cell>
          <cell r="DG6">
            <v>0</v>
          </cell>
          <cell r="DH6">
            <v>0</v>
          </cell>
          <cell r="DI6">
            <v>1</v>
          </cell>
          <cell r="DJ6">
            <v>0</v>
          </cell>
          <cell r="DK6">
            <v>2</v>
          </cell>
          <cell r="DL6">
            <v>3</v>
          </cell>
          <cell r="DM6">
            <v>2</v>
          </cell>
          <cell r="DN6">
            <v>13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2</v>
          </cell>
          <cell r="DT6">
            <v>3</v>
          </cell>
          <cell r="DU6">
            <v>2</v>
          </cell>
          <cell r="DV6">
            <v>2</v>
          </cell>
          <cell r="DW6">
            <v>5</v>
          </cell>
          <cell r="DX6">
            <v>1</v>
          </cell>
          <cell r="DY6">
            <v>1</v>
          </cell>
          <cell r="DZ6">
            <v>1</v>
          </cell>
          <cell r="EA6">
            <v>0</v>
          </cell>
          <cell r="EB6">
            <v>0</v>
          </cell>
          <cell r="EC6">
            <v>1</v>
          </cell>
        </row>
        <row r="7">
          <cell r="A7">
            <v>10</v>
          </cell>
          <cell r="B7" t="str">
            <v>Bailey</v>
          </cell>
          <cell r="C7">
            <v>42</v>
          </cell>
          <cell r="D7">
            <v>31</v>
          </cell>
          <cell r="E7">
            <v>29</v>
          </cell>
          <cell r="F7">
            <v>27</v>
          </cell>
          <cell r="G7">
            <v>14</v>
          </cell>
          <cell r="H7">
            <v>10</v>
          </cell>
          <cell r="I7">
            <v>8</v>
          </cell>
          <cell r="J7">
            <v>9</v>
          </cell>
          <cell r="K7">
            <v>18</v>
          </cell>
          <cell r="L7">
            <v>18</v>
          </cell>
          <cell r="M7">
            <v>22</v>
          </cell>
          <cell r="N7">
            <v>21</v>
          </cell>
          <cell r="O7">
            <v>30</v>
          </cell>
          <cell r="P7">
            <v>33</v>
          </cell>
          <cell r="Q7">
            <v>34</v>
          </cell>
          <cell r="R7">
            <v>73</v>
          </cell>
          <cell r="S7">
            <v>127</v>
          </cell>
          <cell r="T7">
            <v>126</v>
          </cell>
          <cell r="U7">
            <v>87</v>
          </cell>
          <cell r="V7">
            <v>56</v>
          </cell>
          <cell r="W7">
            <v>25</v>
          </cell>
          <cell r="X7">
            <v>25</v>
          </cell>
          <cell r="Y7">
            <v>20</v>
          </cell>
          <cell r="Z7">
            <v>17</v>
          </cell>
          <cell r="AA7">
            <v>19</v>
          </cell>
          <cell r="AB7">
            <v>28</v>
          </cell>
          <cell r="AC7">
            <v>38</v>
          </cell>
          <cell r="AD7">
            <v>10</v>
          </cell>
          <cell r="AE7">
            <v>21</v>
          </cell>
          <cell r="AF7">
            <v>24</v>
          </cell>
          <cell r="AG7">
            <v>29</v>
          </cell>
          <cell r="AH7">
            <v>36</v>
          </cell>
          <cell r="AI7">
            <v>43</v>
          </cell>
          <cell r="AJ7">
            <v>41</v>
          </cell>
          <cell r="AK7">
            <v>54</v>
          </cell>
          <cell r="AL7">
            <v>54</v>
          </cell>
          <cell r="AM7">
            <v>42</v>
          </cell>
          <cell r="AN7">
            <v>31</v>
          </cell>
          <cell r="AO7">
            <v>31</v>
          </cell>
          <cell r="AP7">
            <v>31</v>
          </cell>
          <cell r="AQ7">
            <v>63</v>
          </cell>
          <cell r="AR7">
            <v>71</v>
          </cell>
          <cell r="AS7">
            <v>64</v>
          </cell>
          <cell r="AT7">
            <v>79</v>
          </cell>
          <cell r="AU7">
            <v>79</v>
          </cell>
          <cell r="AV7">
            <v>68</v>
          </cell>
          <cell r="AW7">
            <v>66</v>
          </cell>
          <cell r="AX7">
            <v>65</v>
          </cell>
          <cell r="AY7">
            <v>62</v>
          </cell>
          <cell r="AZ7">
            <v>78</v>
          </cell>
          <cell r="BA7">
            <v>49</v>
          </cell>
          <cell r="BB7">
            <v>52</v>
          </cell>
          <cell r="BC7">
            <v>49</v>
          </cell>
          <cell r="BD7">
            <v>47</v>
          </cell>
          <cell r="BE7">
            <v>21</v>
          </cell>
          <cell r="BF7">
            <v>13</v>
          </cell>
          <cell r="BG7">
            <v>27</v>
          </cell>
          <cell r="BH7">
            <v>42</v>
          </cell>
          <cell r="BI7">
            <v>41</v>
          </cell>
          <cell r="BJ7">
            <v>44</v>
          </cell>
          <cell r="BK7">
            <v>30</v>
          </cell>
          <cell r="BL7">
            <v>32</v>
          </cell>
          <cell r="BM7">
            <v>23</v>
          </cell>
          <cell r="BN7">
            <v>32</v>
          </cell>
          <cell r="BO7">
            <v>35</v>
          </cell>
          <cell r="BP7">
            <v>85</v>
          </cell>
          <cell r="BQ7">
            <v>52</v>
          </cell>
          <cell r="BR7">
            <v>95</v>
          </cell>
          <cell r="BS7">
            <v>78</v>
          </cell>
          <cell r="BT7">
            <v>60</v>
          </cell>
          <cell r="BU7">
            <v>80</v>
          </cell>
          <cell r="BV7">
            <v>56</v>
          </cell>
          <cell r="BW7">
            <v>24</v>
          </cell>
          <cell r="BX7">
            <v>23</v>
          </cell>
          <cell r="BY7">
            <v>27</v>
          </cell>
          <cell r="BZ7">
            <v>52</v>
          </cell>
          <cell r="CA7">
            <v>67</v>
          </cell>
          <cell r="CB7">
            <v>53</v>
          </cell>
          <cell r="CC7">
            <v>59</v>
          </cell>
          <cell r="CD7">
            <v>91</v>
          </cell>
          <cell r="CE7">
            <v>122</v>
          </cell>
          <cell r="CF7">
            <v>121</v>
          </cell>
          <cell r="CG7">
            <v>48</v>
          </cell>
          <cell r="CH7">
            <v>48</v>
          </cell>
          <cell r="CI7">
            <v>43</v>
          </cell>
          <cell r="CJ7">
            <v>27</v>
          </cell>
          <cell r="CK7">
            <v>23</v>
          </cell>
          <cell r="CL7">
            <v>23</v>
          </cell>
          <cell r="CM7">
            <v>27</v>
          </cell>
          <cell r="CN7">
            <v>27</v>
          </cell>
          <cell r="CO7">
            <v>29</v>
          </cell>
          <cell r="CP7">
            <v>28</v>
          </cell>
          <cell r="CQ7">
            <v>41</v>
          </cell>
          <cell r="CR7">
            <v>42</v>
          </cell>
          <cell r="CS7">
            <v>50</v>
          </cell>
          <cell r="CT7">
            <v>52</v>
          </cell>
          <cell r="CU7">
            <v>50</v>
          </cell>
          <cell r="CV7">
            <v>28</v>
          </cell>
          <cell r="CW7">
            <v>36</v>
          </cell>
          <cell r="CX7">
            <v>70</v>
          </cell>
          <cell r="CY7">
            <v>55</v>
          </cell>
          <cell r="CZ7">
            <v>28</v>
          </cell>
          <cell r="DA7">
            <v>29</v>
          </cell>
          <cell r="DB7">
            <v>27</v>
          </cell>
          <cell r="DC7">
            <v>33</v>
          </cell>
          <cell r="DD7">
            <v>23</v>
          </cell>
          <cell r="DE7">
            <v>35</v>
          </cell>
          <cell r="DF7">
            <v>39</v>
          </cell>
          <cell r="DG7">
            <v>18</v>
          </cell>
          <cell r="DH7">
            <v>12</v>
          </cell>
          <cell r="DI7">
            <v>31</v>
          </cell>
          <cell r="DJ7">
            <v>7</v>
          </cell>
          <cell r="DK7">
            <v>18</v>
          </cell>
          <cell r="DL7">
            <v>19</v>
          </cell>
          <cell r="DM7">
            <v>32</v>
          </cell>
          <cell r="DN7">
            <v>11</v>
          </cell>
          <cell r="DO7">
            <v>10</v>
          </cell>
          <cell r="DP7">
            <v>11</v>
          </cell>
          <cell r="DQ7">
            <v>22</v>
          </cell>
          <cell r="DR7">
            <v>28</v>
          </cell>
          <cell r="DS7">
            <v>32</v>
          </cell>
          <cell r="DT7">
            <v>0</v>
          </cell>
          <cell r="DU7">
            <v>1</v>
          </cell>
          <cell r="DV7">
            <v>2</v>
          </cell>
          <cell r="DW7">
            <v>1</v>
          </cell>
          <cell r="DX7">
            <v>0</v>
          </cell>
          <cell r="DY7">
            <v>1</v>
          </cell>
          <cell r="DZ7">
            <v>1</v>
          </cell>
          <cell r="EA7">
            <v>2</v>
          </cell>
          <cell r="EB7">
            <v>2</v>
          </cell>
          <cell r="EC7">
            <v>6</v>
          </cell>
        </row>
        <row r="8">
          <cell r="A8">
            <v>11</v>
          </cell>
          <cell r="B8" t="str">
            <v>Sims</v>
          </cell>
          <cell r="K8">
            <v>40</v>
          </cell>
          <cell r="L8">
            <v>25</v>
          </cell>
          <cell r="M8">
            <v>5</v>
          </cell>
          <cell r="N8">
            <v>8</v>
          </cell>
          <cell r="O8">
            <v>6</v>
          </cell>
          <cell r="P8">
            <v>7</v>
          </cell>
          <cell r="Q8">
            <v>2</v>
          </cell>
          <cell r="R8">
            <v>46</v>
          </cell>
          <cell r="S8">
            <v>8</v>
          </cell>
          <cell r="T8">
            <v>7</v>
          </cell>
          <cell r="U8">
            <v>4</v>
          </cell>
          <cell r="V8">
            <v>3</v>
          </cell>
          <cell r="W8">
            <v>4</v>
          </cell>
          <cell r="X8">
            <v>14</v>
          </cell>
          <cell r="Y8">
            <v>2</v>
          </cell>
          <cell r="Z8">
            <v>2</v>
          </cell>
          <cell r="AA8">
            <v>15</v>
          </cell>
          <cell r="AB8">
            <v>8</v>
          </cell>
          <cell r="AC8">
            <v>3</v>
          </cell>
          <cell r="AD8">
            <v>3</v>
          </cell>
          <cell r="AE8">
            <v>7</v>
          </cell>
          <cell r="AF8">
            <v>2</v>
          </cell>
          <cell r="AG8">
            <v>2</v>
          </cell>
          <cell r="AH8">
            <v>6</v>
          </cell>
          <cell r="AI8">
            <v>3</v>
          </cell>
          <cell r="AJ8">
            <v>7</v>
          </cell>
          <cell r="AK8">
            <v>31</v>
          </cell>
          <cell r="AL8">
            <v>24</v>
          </cell>
          <cell r="AM8">
            <v>24</v>
          </cell>
          <cell r="AN8">
            <v>4</v>
          </cell>
          <cell r="AO8">
            <v>6</v>
          </cell>
          <cell r="AP8">
            <v>10</v>
          </cell>
          <cell r="AQ8">
            <v>4</v>
          </cell>
          <cell r="AR8">
            <v>7</v>
          </cell>
          <cell r="AS8">
            <v>6</v>
          </cell>
          <cell r="AT8">
            <v>2</v>
          </cell>
          <cell r="AU8">
            <v>2</v>
          </cell>
          <cell r="AV8">
            <v>2</v>
          </cell>
          <cell r="AW8">
            <v>1</v>
          </cell>
          <cell r="AX8">
            <v>2</v>
          </cell>
          <cell r="AY8">
            <v>1</v>
          </cell>
          <cell r="AZ8">
            <v>0</v>
          </cell>
          <cell r="BA8">
            <v>2</v>
          </cell>
          <cell r="BB8">
            <v>9</v>
          </cell>
          <cell r="BC8">
            <v>5</v>
          </cell>
          <cell r="BD8">
            <v>1</v>
          </cell>
          <cell r="BE8">
            <v>2</v>
          </cell>
          <cell r="BF8">
            <v>0</v>
          </cell>
          <cell r="BG8">
            <v>1</v>
          </cell>
          <cell r="BH8">
            <v>2</v>
          </cell>
          <cell r="BI8">
            <v>3</v>
          </cell>
          <cell r="BJ8">
            <v>5</v>
          </cell>
          <cell r="BK8">
            <v>2</v>
          </cell>
          <cell r="BL8">
            <v>11</v>
          </cell>
          <cell r="BM8">
            <v>3</v>
          </cell>
          <cell r="BN8">
            <v>10</v>
          </cell>
          <cell r="BO8">
            <v>1</v>
          </cell>
          <cell r="BP8">
            <v>3</v>
          </cell>
          <cell r="BQ8">
            <v>1</v>
          </cell>
          <cell r="BR8">
            <v>4</v>
          </cell>
          <cell r="BS8">
            <v>2</v>
          </cell>
          <cell r="BT8">
            <v>1</v>
          </cell>
          <cell r="BU8">
            <v>5</v>
          </cell>
          <cell r="BV8">
            <v>1</v>
          </cell>
          <cell r="BW8">
            <v>3</v>
          </cell>
          <cell r="BX8">
            <v>4</v>
          </cell>
          <cell r="BY8">
            <v>3</v>
          </cell>
          <cell r="BZ8">
            <v>33</v>
          </cell>
          <cell r="CA8">
            <v>0</v>
          </cell>
          <cell r="CB8">
            <v>0</v>
          </cell>
          <cell r="CC8">
            <v>1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2</v>
          </cell>
          <cell r="CI8">
            <v>4</v>
          </cell>
          <cell r="CJ8">
            <v>3</v>
          </cell>
          <cell r="CK8">
            <v>0</v>
          </cell>
          <cell r="CL8">
            <v>1</v>
          </cell>
          <cell r="CM8">
            <v>0</v>
          </cell>
          <cell r="CN8">
            <v>2</v>
          </cell>
          <cell r="CO8">
            <v>9</v>
          </cell>
          <cell r="CP8">
            <v>1</v>
          </cell>
          <cell r="CQ8">
            <v>1</v>
          </cell>
          <cell r="CR8">
            <v>5</v>
          </cell>
          <cell r="CS8">
            <v>4</v>
          </cell>
          <cell r="CT8">
            <v>1</v>
          </cell>
          <cell r="CU8">
            <v>1</v>
          </cell>
          <cell r="CV8">
            <v>3</v>
          </cell>
          <cell r="CW8">
            <v>3</v>
          </cell>
          <cell r="CX8">
            <v>18</v>
          </cell>
          <cell r="CY8">
            <v>48</v>
          </cell>
          <cell r="CZ8">
            <v>57</v>
          </cell>
          <cell r="DA8">
            <v>23</v>
          </cell>
          <cell r="DB8">
            <v>30</v>
          </cell>
          <cell r="DC8">
            <v>54</v>
          </cell>
          <cell r="DD8">
            <v>17</v>
          </cell>
          <cell r="DE8">
            <v>9</v>
          </cell>
          <cell r="DF8">
            <v>5</v>
          </cell>
          <cell r="DG8">
            <v>3</v>
          </cell>
          <cell r="DH8">
            <v>6</v>
          </cell>
          <cell r="DI8">
            <v>8</v>
          </cell>
          <cell r="DJ8">
            <v>16</v>
          </cell>
          <cell r="DK8">
            <v>16</v>
          </cell>
          <cell r="DL8">
            <v>19</v>
          </cell>
          <cell r="DM8">
            <v>11</v>
          </cell>
          <cell r="DN8">
            <v>12</v>
          </cell>
          <cell r="DO8">
            <v>12</v>
          </cell>
          <cell r="DP8">
            <v>28</v>
          </cell>
          <cell r="DQ8">
            <v>39</v>
          </cell>
          <cell r="DR8">
            <v>37</v>
          </cell>
          <cell r="DS8">
            <v>39</v>
          </cell>
          <cell r="DT8">
            <v>26</v>
          </cell>
          <cell r="DU8">
            <v>18</v>
          </cell>
          <cell r="DV8">
            <v>15</v>
          </cell>
          <cell r="DW8">
            <v>17</v>
          </cell>
          <cell r="DX8">
            <v>14</v>
          </cell>
          <cell r="DY8">
            <v>22</v>
          </cell>
          <cell r="DZ8">
            <v>18</v>
          </cell>
          <cell r="EA8">
            <v>18</v>
          </cell>
          <cell r="EB8">
            <v>11</v>
          </cell>
          <cell r="EC8">
            <v>8</v>
          </cell>
        </row>
        <row r="9">
          <cell r="A9">
            <v>12</v>
          </cell>
          <cell r="B9" t="str">
            <v>Kirkland</v>
          </cell>
          <cell r="C9">
            <v>34</v>
          </cell>
          <cell r="D9">
            <v>12</v>
          </cell>
          <cell r="E9">
            <v>4</v>
          </cell>
          <cell r="F9">
            <v>1</v>
          </cell>
          <cell r="G9">
            <v>2</v>
          </cell>
          <cell r="H9">
            <v>1</v>
          </cell>
          <cell r="I9">
            <v>1</v>
          </cell>
          <cell r="J9">
            <v>1</v>
          </cell>
          <cell r="K9">
            <v>4</v>
          </cell>
          <cell r="L9">
            <v>15</v>
          </cell>
          <cell r="M9">
            <v>7</v>
          </cell>
          <cell r="N9">
            <v>15</v>
          </cell>
          <cell r="O9">
            <v>19</v>
          </cell>
          <cell r="P9">
            <v>34</v>
          </cell>
          <cell r="Q9">
            <v>29</v>
          </cell>
          <cell r="R9">
            <v>16</v>
          </cell>
          <cell r="S9">
            <v>72</v>
          </cell>
          <cell r="T9">
            <v>84</v>
          </cell>
          <cell r="U9">
            <v>66</v>
          </cell>
          <cell r="V9">
            <v>63</v>
          </cell>
          <cell r="W9">
            <v>63</v>
          </cell>
          <cell r="X9">
            <v>84</v>
          </cell>
          <cell r="Y9">
            <v>51</v>
          </cell>
          <cell r="Z9">
            <v>20</v>
          </cell>
          <cell r="AA9">
            <v>8</v>
          </cell>
          <cell r="AB9">
            <v>4</v>
          </cell>
          <cell r="AC9">
            <v>10</v>
          </cell>
          <cell r="AD9">
            <v>14</v>
          </cell>
          <cell r="AE9">
            <v>13</v>
          </cell>
          <cell r="AF9">
            <v>10</v>
          </cell>
          <cell r="AG9">
            <v>11</v>
          </cell>
          <cell r="AH9">
            <v>7</v>
          </cell>
          <cell r="AI9">
            <v>23</v>
          </cell>
          <cell r="AJ9">
            <v>15</v>
          </cell>
          <cell r="AK9">
            <v>9</v>
          </cell>
          <cell r="AL9">
            <v>15</v>
          </cell>
          <cell r="AM9">
            <v>26</v>
          </cell>
          <cell r="AN9">
            <v>6</v>
          </cell>
          <cell r="AO9">
            <v>56</v>
          </cell>
          <cell r="AP9">
            <v>28</v>
          </cell>
          <cell r="AQ9">
            <v>59</v>
          </cell>
          <cell r="AR9">
            <v>36</v>
          </cell>
          <cell r="AS9">
            <v>28</v>
          </cell>
          <cell r="AT9">
            <v>51</v>
          </cell>
          <cell r="AU9">
            <v>38</v>
          </cell>
          <cell r="AV9">
            <v>75</v>
          </cell>
          <cell r="AW9">
            <v>38</v>
          </cell>
          <cell r="AX9">
            <v>11</v>
          </cell>
          <cell r="AY9">
            <v>4</v>
          </cell>
          <cell r="AZ9">
            <v>2</v>
          </cell>
          <cell r="BA9">
            <v>6</v>
          </cell>
          <cell r="BB9">
            <v>35</v>
          </cell>
          <cell r="BC9">
            <v>29</v>
          </cell>
          <cell r="BD9">
            <v>13</v>
          </cell>
          <cell r="BE9">
            <v>9</v>
          </cell>
          <cell r="BF9">
            <v>5</v>
          </cell>
          <cell r="BG9">
            <v>10</v>
          </cell>
          <cell r="BH9">
            <v>15</v>
          </cell>
          <cell r="BI9">
            <v>11</v>
          </cell>
          <cell r="BJ9">
            <v>35</v>
          </cell>
          <cell r="BK9">
            <v>0</v>
          </cell>
          <cell r="BL9">
            <v>6</v>
          </cell>
          <cell r="BM9">
            <v>3</v>
          </cell>
          <cell r="BN9">
            <v>0</v>
          </cell>
          <cell r="BO9">
            <v>0</v>
          </cell>
          <cell r="BP9">
            <v>2</v>
          </cell>
          <cell r="BQ9">
            <v>24</v>
          </cell>
          <cell r="BR9">
            <v>6</v>
          </cell>
          <cell r="BS9">
            <v>10</v>
          </cell>
          <cell r="BT9">
            <v>0</v>
          </cell>
          <cell r="BU9">
            <v>17</v>
          </cell>
          <cell r="BV9">
            <v>11</v>
          </cell>
          <cell r="BW9">
            <v>4</v>
          </cell>
          <cell r="BX9">
            <v>12</v>
          </cell>
          <cell r="BY9">
            <v>22</v>
          </cell>
          <cell r="BZ9">
            <v>0</v>
          </cell>
          <cell r="CA9">
            <v>0</v>
          </cell>
          <cell r="CB9">
            <v>5</v>
          </cell>
          <cell r="CC9">
            <v>10</v>
          </cell>
          <cell r="CD9">
            <v>5</v>
          </cell>
          <cell r="CE9">
            <v>13</v>
          </cell>
          <cell r="CF9">
            <v>5</v>
          </cell>
          <cell r="CG9">
            <v>21</v>
          </cell>
          <cell r="CH9">
            <v>36</v>
          </cell>
          <cell r="CI9">
            <v>74</v>
          </cell>
          <cell r="CJ9">
            <v>68</v>
          </cell>
          <cell r="CK9">
            <v>46</v>
          </cell>
          <cell r="CL9">
            <v>55</v>
          </cell>
          <cell r="CM9">
            <v>68</v>
          </cell>
          <cell r="CN9">
            <v>31</v>
          </cell>
          <cell r="CO9">
            <v>24</v>
          </cell>
          <cell r="CP9">
            <v>51</v>
          </cell>
          <cell r="CQ9">
            <v>48</v>
          </cell>
          <cell r="CR9">
            <v>61</v>
          </cell>
          <cell r="CS9">
            <v>67</v>
          </cell>
          <cell r="CT9">
            <v>35</v>
          </cell>
          <cell r="CU9">
            <v>29</v>
          </cell>
          <cell r="CV9">
            <v>27</v>
          </cell>
          <cell r="CW9">
            <v>15</v>
          </cell>
          <cell r="CX9">
            <v>12</v>
          </cell>
          <cell r="CY9">
            <v>20</v>
          </cell>
          <cell r="CZ9">
            <v>8</v>
          </cell>
          <cell r="DA9">
            <v>6</v>
          </cell>
          <cell r="DB9">
            <v>3</v>
          </cell>
          <cell r="DC9">
            <v>3</v>
          </cell>
          <cell r="DD9">
            <v>0</v>
          </cell>
          <cell r="DE9">
            <v>4</v>
          </cell>
          <cell r="DF9">
            <v>7</v>
          </cell>
          <cell r="DG9">
            <v>0</v>
          </cell>
          <cell r="DH9">
            <v>16</v>
          </cell>
          <cell r="DI9">
            <v>9</v>
          </cell>
          <cell r="DJ9">
            <v>13</v>
          </cell>
          <cell r="DK9">
            <v>9</v>
          </cell>
          <cell r="DL9">
            <v>31</v>
          </cell>
          <cell r="DM9">
            <v>35</v>
          </cell>
          <cell r="DN9">
            <v>12</v>
          </cell>
          <cell r="DO9">
            <v>26</v>
          </cell>
          <cell r="DP9">
            <v>27</v>
          </cell>
          <cell r="DQ9">
            <v>27</v>
          </cell>
          <cell r="DR9">
            <v>76</v>
          </cell>
          <cell r="DS9">
            <v>40</v>
          </cell>
          <cell r="DT9">
            <v>67</v>
          </cell>
          <cell r="DU9">
            <v>44</v>
          </cell>
          <cell r="DV9">
            <v>34</v>
          </cell>
          <cell r="DW9">
            <v>9</v>
          </cell>
          <cell r="DX9">
            <v>1</v>
          </cell>
          <cell r="DY9">
            <v>24</v>
          </cell>
          <cell r="DZ9">
            <v>8</v>
          </cell>
          <cell r="EA9">
            <v>11</v>
          </cell>
          <cell r="EB9">
            <v>14</v>
          </cell>
          <cell r="EC9">
            <v>27</v>
          </cell>
        </row>
        <row r="10">
          <cell r="A10">
            <v>13</v>
          </cell>
          <cell r="B10" t="str">
            <v>Kidd</v>
          </cell>
          <cell r="C10">
            <v>71</v>
          </cell>
          <cell r="D10">
            <v>33</v>
          </cell>
          <cell r="E10">
            <v>16</v>
          </cell>
          <cell r="F10">
            <v>31</v>
          </cell>
          <cell r="G10">
            <v>17</v>
          </cell>
          <cell r="H10">
            <v>18</v>
          </cell>
          <cell r="I10">
            <v>34</v>
          </cell>
          <cell r="J10">
            <v>30</v>
          </cell>
          <cell r="K10">
            <v>28</v>
          </cell>
          <cell r="L10">
            <v>36</v>
          </cell>
          <cell r="M10">
            <v>36</v>
          </cell>
          <cell r="N10">
            <v>37</v>
          </cell>
          <cell r="O10">
            <v>10</v>
          </cell>
          <cell r="P10">
            <v>13</v>
          </cell>
          <cell r="Q10">
            <v>9</v>
          </cell>
          <cell r="R10">
            <v>11</v>
          </cell>
          <cell r="S10">
            <v>18</v>
          </cell>
          <cell r="T10">
            <v>29</v>
          </cell>
          <cell r="U10">
            <v>31</v>
          </cell>
          <cell r="V10">
            <v>36</v>
          </cell>
          <cell r="W10">
            <v>28</v>
          </cell>
          <cell r="X10">
            <v>20</v>
          </cell>
          <cell r="Y10">
            <v>26</v>
          </cell>
          <cell r="Z10">
            <v>53</v>
          </cell>
          <cell r="AA10">
            <v>57</v>
          </cell>
          <cell r="AB10">
            <v>39</v>
          </cell>
          <cell r="AC10">
            <v>26</v>
          </cell>
          <cell r="AD10">
            <v>30</v>
          </cell>
          <cell r="AE10">
            <v>39</v>
          </cell>
          <cell r="AF10">
            <v>38</v>
          </cell>
          <cell r="AG10">
            <v>22</v>
          </cell>
          <cell r="AH10">
            <v>19</v>
          </cell>
          <cell r="AI10">
            <v>51</v>
          </cell>
          <cell r="AJ10">
            <v>40</v>
          </cell>
          <cell r="AK10">
            <v>31</v>
          </cell>
          <cell r="AL10">
            <v>37</v>
          </cell>
          <cell r="AM10">
            <v>45</v>
          </cell>
          <cell r="AN10">
            <v>17</v>
          </cell>
          <cell r="AO10">
            <v>31</v>
          </cell>
          <cell r="AP10">
            <v>24</v>
          </cell>
          <cell r="AQ10">
            <v>29</v>
          </cell>
          <cell r="AR10">
            <v>32</v>
          </cell>
          <cell r="AS10">
            <v>28</v>
          </cell>
          <cell r="AT10">
            <v>33</v>
          </cell>
          <cell r="AU10">
            <v>56</v>
          </cell>
          <cell r="AV10">
            <v>30</v>
          </cell>
          <cell r="AW10">
            <v>10</v>
          </cell>
          <cell r="AX10">
            <v>1</v>
          </cell>
          <cell r="AY10">
            <v>3</v>
          </cell>
          <cell r="AZ10">
            <v>5</v>
          </cell>
          <cell r="BA10">
            <v>15</v>
          </cell>
          <cell r="BB10">
            <v>19</v>
          </cell>
          <cell r="BC10">
            <v>20</v>
          </cell>
          <cell r="BD10">
            <v>37</v>
          </cell>
          <cell r="BE10">
            <v>39</v>
          </cell>
          <cell r="BF10">
            <v>20</v>
          </cell>
          <cell r="BG10">
            <v>8</v>
          </cell>
          <cell r="BH10">
            <v>9</v>
          </cell>
          <cell r="BI10">
            <v>10</v>
          </cell>
          <cell r="BJ10">
            <v>16</v>
          </cell>
          <cell r="BK10">
            <v>18</v>
          </cell>
          <cell r="BL10">
            <v>19</v>
          </cell>
          <cell r="BM10">
            <v>25</v>
          </cell>
          <cell r="BN10">
            <v>12</v>
          </cell>
          <cell r="BO10">
            <v>6</v>
          </cell>
          <cell r="BP10">
            <v>13</v>
          </cell>
          <cell r="BQ10">
            <v>0</v>
          </cell>
          <cell r="BR10">
            <v>8</v>
          </cell>
          <cell r="BS10">
            <v>8</v>
          </cell>
          <cell r="BT10">
            <v>10</v>
          </cell>
          <cell r="BU10">
            <v>4</v>
          </cell>
          <cell r="BV10">
            <v>9</v>
          </cell>
          <cell r="BW10">
            <v>2</v>
          </cell>
          <cell r="BX10">
            <v>2</v>
          </cell>
          <cell r="BY10">
            <v>8</v>
          </cell>
          <cell r="BZ10">
            <v>5</v>
          </cell>
          <cell r="CA10">
            <v>9</v>
          </cell>
          <cell r="CB10">
            <v>6</v>
          </cell>
          <cell r="CC10">
            <v>12</v>
          </cell>
          <cell r="CD10">
            <v>15</v>
          </cell>
          <cell r="CE10">
            <v>19</v>
          </cell>
          <cell r="CF10">
            <v>23</v>
          </cell>
          <cell r="CG10">
            <v>9</v>
          </cell>
          <cell r="CH10">
            <v>19</v>
          </cell>
          <cell r="CI10">
            <v>24</v>
          </cell>
          <cell r="CJ10">
            <v>20</v>
          </cell>
          <cell r="CK10">
            <v>15</v>
          </cell>
          <cell r="CL10">
            <v>40</v>
          </cell>
          <cell r="CM10">
            <v>49</v>
          </cell>
          <cell r="CN10">
            <v>68</v>
          </cell>
          <cell r="CO10">
            <v>19</v>
          </cell>
          <cell r="CP10">
            <v>16</v>
          </cell>
          <cell r="CQ10">
            <v>21</v>
          </cell>
          <cell r="CR10">
            <v>11</v>
          </cell>
          <cell r="CS10">
            <v>18</v>
          </cell>
          <cell r="CT10">
            <v>7</v>
          </cell>
          <cell r="CU10">
            <v>4</v>
          </cell>
          <cell r="CV10">
            <v>6</v>
          </cell>
          <cell r="CW10">
            <v>10</v>
          </cell>
          <cell r="CX10">
            <v>14</v>
          </cell>
          <cell r="CY10">
            <v>7</v>
          </cell>
          <cell r="CZ10">
            <v>40</v>
          </cell>
          <cell r="DA10">
            <v>36</v>
          </cell>
          <cell r="DB10">
            <v>21</v>
          </cell>
          <cell r="DC10">
            <v>14</v>
          </cell>
          <cell r="DD10">
            <v>14</v>
          </cell>
          <cell r="DE10">
            <v>16</v>
          </cell>
          <cell r="DF10">
            <v>20</v>
          </cell>
          <cell r="DG10">
            <v>9</v>
          </cell>
          <cell r="DH10">
            <v>7</v>
          </cell>
          <cell r="DI10">
            <v>2</v>
          </cell>
          <cell r="DJ10">
            <v>3</v>
          </cell>
          <cell r="DK10">
            <v>2</v>
          </cell>
          <cell r="DL10">
            <v>9</v>
          </cell>
          <cell r="DM10">
            <v>8</v>
          </cell>
          <cell r="DN10">
            <v>16</v>
          </cell>
          <cell r="DO10">
            <v>13</v>
          </cell>
          <cell r="DP10">
            <v>15</v>
          </cell>
          <cell r="DQ10">
            <v>37</v>
          </cell>
          <cell r="DR10">
            <v>100</v>
          </cell>
          <cell r="DS10">
            <v>64</v>
          </cell>
          <cell r="DT10">
            <v>35</v>
          </cell>
          <cell r="DU10">
            <v>20</v>
          </cell>
          <cell r="DV10">
            <v>13</v>
          </cell>
          <cell r="DW10">
            <v>12</v>
          </cell>
          <cell r="DX10">
            <v>15</v>
          </cell>
          <cell r="DY10">
            <v>21</v>
          </cell>
          <cell r="DZ10">
            <v>9</v>
          </cell>
          <cell r="EA10">
            <v>30</v>
          </cell>
          <cell r="EB10">
            <v>31</v>
          </cell>
          <cell r="EC10">
            <v>67</v>
          </cell>
        </row>
        <row r="11">
          <cell r="A11">
            <v>14</v>
          </cell>
          <cell r="B11" t="str">
            <v>Johnson</v>
          </cell>
          <cell r="C11">
            <v>17</v>
          </cell>
          <cell r="D11">
            <v>22</v>
          </cell>
          <cell r="E11">
            <v>3</v>
          </cell>
          <cell r="F11">
            <v>5</v>
          </cell>
          <cell r="G11">
            <v>5</v>
          </cell>
          <cell r="H11">
            <v>26</v>
          </cell>
          <cell r="I11">
            <v>7</v>
          </cell>
          <cell r="J11">
            <v>25</v>
          </cell>
          <cell r="K11">
            <v>6</v>
          </cell>
          <cell r="L11">
            <v>23</v>
          </cell>
          <cell r="M11">
            <v>33</v>
          </cell>
          <cell r="N11">
            <v>21</v>
          </cell>
          <cell r="O11">
            <v>42</v>
          </cell>
          <cell r="P11">
            <v>39</v>
          </cell>
          <cell r="Q11">
            <v>26</v>
          </cell>
          <cell r="R11">
            <v>18</v>
          </cell>
          <cell r="S11">
            <v>36</v>
          </cell>
          <cell r="T11">
            <v>35</v>
          </cell>
          <cell r="U11">
            <v>25</v>
          </cell>
          <cell r="V11">
            <v>23</v>
          </cell>
          <cell r="W11">
            <v>4</v>
          </cell>
          <cell r="X11">
            <v>7</v>
          </cell>
          <cell r="Y11">
            <v>32</v>
          </cell>
          <cell r="Z11">
            <v>21</v>
          </cell>
          <cell r="AA11">
            <v>20</v>
          </cell>
          <cell r="AB11">
            <v>6</v>
          </cell>
          <cell r="AC11">
            <v>10</v>
          </cell>
          <cell r="AD11">
            <v>5</v>
          </cell>
          <cell r="AE11">
            <v>20</v>
          </cell>
          <cell r="AF11">
            <v>13</v>
          </cell>
          <cell r="AG11">
            <v>7</v>
          </cell>
          <cell r="AH11">
            <v>31</v>
          </cell>
          <cell r="AI11">
            <v>39</v>
          </cell>
          <cell r="AJ11">
            <v>28</v>
          </cell>
          <cell r="AK11">
            <v>17</v>
          </cell>
          <cell r="AL11">
            <v>22</v>
          </cell>
          <cell r="AM11">
            <v>72</v>
          </cell>
          <cell r="AN11">
            <v>46</v>
          </cell>
          <cell r="AO11">
            <v>26</v>
          </cell>
          <cell r="AP11">
            <v>20</v>
          </cell>
          <cell r="AQ11">
            <v>40</v>
          </cell>
          <cell r="AR11">
            <v>21</v>
          </cell>
          <cell r="AS11">
            <v>15</v>
          </cell>
          <cell r="AT11">
            <v>27</v>
          </cell>
          <cell r="AU11">
            <v>29</v>
          </cell>
          <cell r="AV11">
            <v>16</v>
          </cell>
          <cell r="AW11">
            <v>23</v>
          </cell>
          <cell r="AX11">
            <v>18</v>
          </cell>
          <cell r="AY11">
            <v>39</v>
          </cell>
          <cell r="AZ11">
            <v>16</v>
          </cell>
          <cell r="BA11">
            <v>20</v>
          </cell>
          <cell r="BB11">
            <v>22</v>
          </cell>
          <cell r="BC11">
            <v>4</v>
          </cell>
          <cell r="BD11">
            <v>4</v>
          </cell>
          <cell r="BE11">
            <v>12</v>
          </cell>
          <cell r="BF11">
            <v>5</v>
          </cell>
          <cell r="BG11">
            <v>15</v>
          </cell>
          <cell r="BH11">
            <v>8</v>
          </cell>
          <cell r="BI11">
            <v>25</v>
          </cell>
          <cell r="BJ11">
            <v>14</v>
          </cell>
          <cell r="BK11">
            <v>24</v>
          </cell>
          <cell r="BL11">
            <v>27</v>
          </cell>
          <cell r="BM11">
            <v>10</v>
          </cell>
          <cell r="BN11">
            <v>10</v>
          </cell>
          <cell r="BO11">
            <v>7</v>
          </cell>
          <cell r="BP11">
            <v>7</v>
          </cell>
          <cell r="BQ11">
            <v>9</v>
          </cell>
          <cell r="BR11">
            <v>7</v>
          </cell>
          <cell r="BS11">
            <v>19</v>
          </cell>
          <cell r="BT11">
            <v>12</v>
          </cell>
          <cell r="BU11">
            <v>15</v>
          </cell>
          <cell r="BV11">
            <v>45</v>
          </cell>
          <cell r="BW11">
            <v>18</v>
          </cell>
          <cell r="BX11">
            <v>15</v>
          </cell>
          <cell r="BY11">
            <v>27</v>
          </cell>
          <cell r="BZ11">
            <v>27</v>
          </cell>
          <cell r="CA11">
            <v>4</v>
          </cell>
          <cell r="CB11">
            <v>5</v>
          </cell>
          <cell r="CC11">
            <v>0</v>
          </cell>
          <cell r="CD11">
            <v>9</v>
          </cell>
          <cell r="CE11">
            <v>12</v>
          </cell>
          <cell r="CF11">
            <v>21</v>
          </cell>
          <cell r="CG11">
            <v>9</v>
          </cell>
          <cell r="CH11">
            <v>12</v>
          </cell>
          <cell r="CI11">
            <v>25</v>
          </cell>
          <cell r="CJ11">
            <v>45</v>
          </cell>
          <cell r="CK11">
            <v>46</v>
          </cell>
          <cell r="CL11">
            <v>17</v>
          </cell>
          <cell r="CM11">
            <v>23</v>
          </cell>
          <cell r="CN11">
            <v>16</v>
          </cell>
          <cell r="CO11">
            <v>23</v>
          </cell>
          <cell r="CP11">
            <v>43</v>
          </cell>
          <cell r="CQ11">
            <v>24</v>
          </cell>
          <cell r="CR11">
            <v>21</v>
          </cell>
          <cell r="CS11">
            <v>9</v>
          </cell>
          <cell r="CT11">
            <v>5</v>
          </cell>
          <cell r="CU11">
            <v>36</v>
          </cell>
          <cell r="CV11">
            <v>10</v>
          </cell>
          <cell r="CW11">
            <v>18</v>
          </cell>
          <cell r="CX11">
            <v>43</v>
          </cell>
          <cell r="CY11">
            <v>13</v>
          </cell>
          <cell r="CZ11">
            <v>21</v>
          </cell>
          <cell r="DA11">
            <v>11</v>
          </cell>
          <cell r="DB11">
            <v>17</v>
          </cell>
          <cell r="DC11">
            <v>14</v>
          </cell>
          <cell r="DD11">
            <v>14</v>
          </cell>
          <cell r="DE11">
            <v>6</v>
          </cell>
          <cell r="DF11">
            <v>6</v>
          </cell>
          <cell r="DG11">
            <v>15</v>
          </cell>
          <cell r="DH11">
            <v>13</v>
          </cell>
          <cell r="DI11">
            <v>10</v>
          </cell>
          <cell r="DJ11">
            <v>10</v>
          </cell>
          <cell r="DK11">
            <v>4</v>
          </cell>
          <cell r="DL11">
            <v>3</v>
          </cell>
          <cell r="DM11">
            <v>14</v>
          </cell>
          <cell r="DN11">
            <v>3</v>
          </cell>
          <cell r="DO11">
            <v>10</v>
          </cell>
          <cell r="DP11">
            <v>11</v>
          </cell>
          <cell r="DQ11">
            <v>9</v>
          </cell>
          <cell r="DR11">
            <v>7</v>
          </cell>
          <cell r="DS11">
            <v>10</v>
          </cell>
          <cell r="DT11">
            <v>21</v>
          </cell>
          <cell r="DU11">
            <v>11</v>
          </cell>
          <cell r="DV11">
            <v>15</v>
          </cell>
          <cell r="DW11">
            <v>7</v>
          </cell>
          <cell r="DX11">
            <v>8</v>
          </cell>
          <cell r="DY11">
            <v>9</v>
          </cell>
          <cell r="DZ11">
            <v>15</v>
          </cell>
          <cell r="EA11">
            <v>7</v>
          </cell>
          <cell r="EB11">
            <v>11</v>
          </cell>
          <cell r="EC11">
            <v>4</v>
          </cell>
        </row>
        <row r="12">
          <cell r="A12">
            <v>15</v>
          </cell>
          <cell r="B12" t="str">
            <v>Snuffer</v>
          </cell>
          <cell r="C12">
            <v>148</v>
          </cell>
          <cell r="D12">
            <v>106</v>
          </cell>
          <cell r="E12">
            <v>88</v>
          </cell>
          <cell r="F12">
            <v>71</v>
          </cell>
          <cell r="G12">
            <v>81</v>
          </cell>
          <cell r="H12">
            <v>67</v>
          </cell>
          <cell r="I12">
            <v>69</v>
          </cell>
          <cell r="J12">
            <v>57</v>
          </cell>
          <cell r="K12">
            <v>38</v>
          </cell>
          <cell r="L12">
            <v>31</v>
          </cell>
          <cell r="M12">
            <v>41</v>
          </cell>
          <cell r="N12">
            <v>18</v>
          </cell>
          <cell r="O12">
            <v>18</v>
          </cell>
          <cell r="P12">
            <v>18</v>
          </cell>
          <cell r="Q12">
            <v>18</v>
          </cell>
          <cell r="R12">
            <v>23</v>
          </cell>
          <cell r="S12">
            <v>30</v>
          </cell>
          <cell r="T12">
            <v>37</v>
          </cell>
          <cell r="U12">
            <v>27</v>
          </cell>
          <cell r="V12">
            <v>36</v>
          </cell>
          <cell r="W12">
            <v>17</v>
          </cell>
          <cell r="X12">
            <v>20</v>
          </cell>
          <cell r="Y12">
            <v>15</v>
          </cell>
          <cell r="Z12">
            <v>15</v>
          </cell>
          <cell r="AA12">
            <v>10</v>
          </cell>
          <cell r="AB12">
            <v>15</v>
          </cell>
          <cell r="AC12">
            <v>8</v>
          </cell>
          <cell r="AD12">
            <v>27</v>
          </cell>
          <cell r="AE12">
            <v>20</v>
          </cell>
          <cell r="AF12">
            <v>34</v>
          </cell>
          <cell r="AG12">
            <v>30</v>
          </cell>
          <cell r="AH12">
            <v>41</v>
          </cell>
          <cell r="AI12">
            <v>64</v>
          </cell>
          <cell r="AJ12">
            <v>43</v>
          </cell>
          <cell r="AK12">
            <v>47</v>
          </cell>
          <cell r="AL12">
            <v>21</v>
          </cell>
          <cell r="AM12">
            <v>26</v>
          </cell>
          <cell r="AN12">
            <v>20</v>
          </cell>
          <cell r="AO12">
            <v>28</v>
          </cell>
          <cell r="AP12">
            <v>29</v>
          </cell>
          <cell r="AQ12">
            <v>22</v>
          </cell>
          <cell r="AR12">
            <v>24</v>
          </cell>
          <cell r="AS12">
            <v>27</v>
          </cell>
          <cell r="AT12">
            <v>21</v>
          </cell>
          <cell r="AU12">
            <v>25</v>
          </cell>
          <cell r="AV12">
            <v>16</v>
          </cell>
          <cell r="AW12">
            <v>5</v>
          </cell>
          <cell r="AX12">
            <v>7</v>
          </cell>
          <cell r="AY12">
            <v>3</v>
          </cell>
          <cell r="AZ12">
            <v>3</v>
          </cell>
          <cell r="BA12">
            <v>2</v>
          </cell>
          <cell r="BB12">
            <v>16</v>
          </cell>
          <cell r="BC12">
            <v>5</v>
          </cell>
          <cell r="BD12">
            <v>1</v>
          </cell>
          <cell r="BE12">
            <v>3</v>
          </cell>
          <cell r="BF12">
            <v>6</v>
          </cell>
          <cell r="BG12">
            <v>19</v>
          </cell>
          <cell r="BH12">
            <v>24</v>
          </cell>
          <cell r="BI12">
            <v>10</v>
          </cell>
          <cell r="BJ12">
            <v>2</v>
          </cell>
          <cell r="BK12">
            <v>2</v>
          </cell>
          <cell r="BL12">
            <v>7</v>
          </cell>
          <cell r="BM12">
            <v>7</v>
          </cell>
          <cell r="BN12">
            <v>23</v>
          </cell>
          <cell r="BO12">
            <v>8</v>
          </cell>
          <cell r="BP12">
            <v>13</v>
          </cell>
          <cell r="BQ12">
            <v>1</v>
          </cell>
          <cell r="BR12">
            <v>2</v>
          </cell>
          <cell r="BS12">
            <v>13</v>
          </cell>
          <cell r="BT12">
            <v>1</v>
          </cell>
          <cell r="BU12">
            <v>2</v>
          </cell>
          <cell r="BV12">
            <v>6</v>
          </cell>
          <cell r="BW12">
            <v>4</v>
          </cell>
          <cell r="BX12">
            <v>4</v>
          </cell>
          <cell r="BY12">
            <v>3</v>
          </cell>
          <cell r="BZ12">
            <v>5</v>
          </cell>
          <cell r="CA12">
            <v>5</v>
          </cell>
          <cell r="CB12">
            <v>4</v>
          </cell>
          <cell r="CC12">
            <v>1</v>
          </cell>
          <cell r="CD12">
            <v>5</v>
          </cell>
          <cell r="CE12">
            <v>3</v>
          </cell>
          <cell r="CF12">
            <v>12</v>
          </cell>
          <cell r="CG12">
            <v>11</v>
          </cell>
          <cell r="CH12">
            <v>9</v>
          </cell>
          <cell r="CI12">
            <v>10</v>
          </cell>
          <cell r="CJ12">
            <v>20</v>
          </cell>
          <cell r="CK12">
            <v>7</v>
          </cell>
          <cell r="CL12">
            <v>12</v>
          </cell>
          <cell r="CM12">
            <v>7</v>
          </cell>
          <cell r="CN12">
            <v>23</v>
          </cell>
          <cell r="CO12">
            <v>9</v>
          </cell>
          <cell r="CP12">
            <v>6</v>
          </cell>
          <cell r="CQ12">
            <v>9</v>
          </cell>
          <cell r="CR12">
            <v>3</v>
          </cell>
          <cell r="CS12">
            <v>5</v>
          </cell>
          <cell r="CT12">
            <v>6</v>
          </cell>
          <cell r="CU12">
            <v>0</v>
          </cell>
          <cell r="CV12">
            <v>0</v>
          </cell>
          <cell r="CW12">
            <v>0</v>
          </cell>
          <cell r="CX12">
            <v>2</v>
          </cell>
          <cell r="CY12">
            <v>2</v>
          </cell>
          <cell r="CZ12">
            <v>2</v>
          </cell>
          <cell r="DA12">
            <v>6</v>
          </cell>
          <cell r="DB12">
            <v>4</v>
          </cell>
          <cell r="DC12">
            <v>10</v>
          </cell>
          <cell r="DD12">
            <v>6</v>
          </cell>
          <cell r="DE12">
            <v>9</v>
          </cell>
          <cell r="DF12">
            <v>11</v>
          </cell>
          <cell r="DG12">
            <v>2</v>
          </cell>
          <cell r="DH12">
            <v>0</v>
          </cell>
          <cell r="DI12">
            <v>5</v>
          </cell>
          <cell r="DJ12">
            <v>4</v>
          </cell>
          <cell r="DK12">
            <v>0</v>
          </cell>
          <cell r="DL12">
            <v>14</v>
          </cell>
          <cell r="DM12">
            <v>14</v>
          </cell>
          <cell r="DN12">
            <v>4</v>
          </cell>
          <cell r="DO12">
            <v>3</v>
          </cell>
          <cell r="DP12">
            <v>9</v>
          </cell>
          <cell r="DQ12">
            <v>9</v>
          </cell>
          <cell r="DR12">
            <v>21</v>
          </cell>
          <cell r="DS12">
            <v>22</v>
          </cell>
          <cell r="DT12">
            <v>17</v>
          </cell>
          <cell r="DU12">
            <v>45</v>
          </cell>
          <cell r="DV12">
            <v>20</v>
          </cell>
          <cell r="DW12">
            <v>19</v>
          </cell>
          <cell r="DX12">
            <v>17</v>
          </cell>
          <cell r="DY12">
            <v>11</v>
          </cell>
          <cell r="DZ12">
            <v>14</v>
          </cell>
          <cell r="EA12">
            <v>15</v>
          </cell>
          <cell r="EB12">
            <v>9</v>
          </cell>
          <cell r="EC12">
            <v>8</v>
          </cell>
        </row>
        <row r="13">
          <cell r="A13">
            <v>16</v>
          </cell>
          <cell r="B13" t="str">
            <v>Kirkman</v>
          </cell>
          <cell r="C13">
            <v>8</v>
          </cell>
          <cell r="D13">
            <v>3</v>
          </cell>
          <cell r="E13">
            <v>4</v>
          </cell>
          <cell r="F13">
            <v>1</v>
          </cell>
          <cell r="G13">
            <v>0</v>
          </cell>
          <cell r="H13">
            <v>4</v>
          </cell>
          <cell r="I13">
            <v>7</v>
          </cell>
          <cell r="J13">
            <v>2</v>
          </cell>
          <cell r="K13">
            <v>6</v>
          </cell>
          <cell r="L13">
            <v>13</v>
          </cell>
          <cell r="M13">
            <v>3</v>
          </cell>
          <cell r="N13">
            <v>2</v>
          </cell>
          <cell r="O13">
            <v>15</v>
          </cell>
          <cell r="P13">
            <v>9</v>
          </cell>
          <cell r="Q13">
            <v>5</v>
          </cell>
          <cell r="R13">
            <v>3</v>
          </cell>
          <cell r="S13">
            <v>10</v>
          </cell>
          <cell r="T13">
            <v>4</v>
          </cell>
          <cell r="U13">
            <v>6</v>
          </cell>
          <cell r="V13">
            <v>5</v>
          </cell>
          <cell r="W13">
            <v>1</v>
          </cell>
          <cell r="X13">
            <v>0</v>
          </cell>
          <cell r="Y13">
            <v>2</v>
          </cell>
          <cell r="Z13">
            <v>9</v>
          </cell>
          <cell r="AA13">
            <v>0</v>
          </cell>
          <cell r="AB13">
            <v>5</v>
          </cell>
          <cell r="AC13">
            <v>0</v>
          </cell>
          <cell r="AD13">
            <v>13</v>
          </cell>
          <cell r="AE13">
            <v>19</v>
          </cell>
          <cell r="AF13">
            <v>9</v>
          </cell>
          <cell r="AG13">
            <v>8</v>
          </cell>
          <cell r="AH13">
            <v>8</v>
          </cell>
          <cell r="AI13">
            <v>14</v>
          </cell>
          <cell r="AJ13">
            <v>35</v>
          </cell>
          <cell r="AK13">
            <v>47</v>
          </cell>
          <cell r="AL13">
            <v>65</v>
          </cell>
          <cell r="AM13">
            <v>81</v>
          </cell>
          <cell r="AN13">
            <v>30</v>
          </cell>
          <cell r="AO13">
            <v>25</v>
          </cell>
          <cell r="AP13">
            <v>11</v>
          </cell>
          <cell r="AQ13">
            <v>7</v>
          </cell>
          <cell r="AR13">
            <v>5</v>
          </cell>
          <cell r="AS13">
            <v>1</v>
          </cell>
          <cell r="AT13">
            <v>0</v>
          </cell>
          <cell r="AU13">
            <v>0</v>
          </cell>
          <cell r="AV13">
            <v>9</v>
          </cell>
          <cell r="AW13">
            <v>18</v>
          </cell>
          <cell r="AX13">
            <v>7</v>
          </cell>
          <cell r="AY13">
            <v>7</v>
          </cell>
          <cell r="AZ13">
            <v>20</v>
          </cell>
          <cell r="BA13">
            <v>36</v>
          </cell>
          <cell r="BB13">
            <v>99</v>
          </cell>
          <cell r="BC13">
            <v>25</v>
          </cell>
          <cell r="BD13">
            <v>48</v>
          </cell>
          <cell r="BE13">
            <v>11</v>
          </cell>
          <cell r="BF13">
            <v>24</v>
          </cell>
          <cell r="BG13">
            <v>55</v>
          </cell>
          <cell r="BH13">
            <v>18</v>
          </cell>
          <cell r="BI13">
            <v>8</v>
          </cell>
          <cell r="BJ13">
            <v>5</v>
          </cell>
          <cell r="BK13">
            <v>3</v>
          </cell>
          <cell r="BL13">
            <v>3</v>
          </cell>
          <cell r="BM13">
            <v>4</v>
          </cell>
          <cell r="BN13">
            <v>4</v>
          </cell>
          <cell r="BO13">
            <v>10</v>
          </cell>
          <cell r="BP13">
            <v>17</v>
          </cell>
          <cell r="BQ13">
            <v>22</v>
          </cell>
          <cell r="BR13">
            <v>20</v>
          </cell>
          <cell r="BS13">
            <v>25</v>
          </cell>
          <cell r="BT13">
            <v>20</v>
          </cell>
          <cell r="BU13">
            <v>11</v>
          </cell>
          <cell r="BV13">
            <v>8</v>
          </cell>
          <cell r="BW13">
            <v>7</v>
          </cell>
          <cell r="BX13">
            <v>8</v>
          </cell>
          <cell r="BY13">
            <v>7</v>
          </cell>
          <cell r="BZ13">
            <v>8</v>
          </cell>
          <cell r="CA13">
            <v>15</v>
          </cell>
          <cell r="CB13">
            <v>6</v>
          </cell>
          <cell r="CC13">
            <v>10</v>
          </cell>
          <cell r="CD13">
            <v>7</v>
          </cell>
          <cell r="CE13">
            <v>4</v>
          </cell>
          <cell r="CF13">
            <v>4</v>
          </cell>
          <cell r="CG13">
            <v>14</v>
          </cell>
          <cell r="CH13">
            <v>10</v>
          </cell>
          <cell r="CI13">
            <v>1</v>
          </cell>
          <cell r="CJ13">
            <v>2</v>
          </cell>
          <cell r="CK13">
            <v>0</v>
          </cell>
          <cell r="CL13">
            <v>2</v>
          </cell>
          <cell r="CM13">
            <v>8</v>
          </cell>
          <cell r="CN13">
            <v>13</v>
          </cell>
          <cell r="CO13">
            <v>28</v>
          </cell>
          <cell r="CP13">
            <v>30</v>
          </cell>
          <cell r="CQ13">
            <v>34</v>
          </cell>
          <cell r="CR13">
            <v>5</v>
          </cell>
          <cell r="CS13">
            <v>12</v>
          </cell>
          <cell r="CT13">
            <v>2</v>
          </cell>
          <cell r="CU13">
            <v>10</v>
          </cell>
          <cell r="CV13">
            <v>7</v>
          </cell>
          <cell r="CW13">
            <v>5</v>
          </cell>
          <cell r="CX13">
            <v>4</v>
          </cell>
          <cell r="CY13">
            <v>5</v>
          </cell>
          <cell r="CZ13">
            <v>7</v>
          </cell>
          <cell r="DA13">
            <v>1</v>
          </cell>
          <cell r="DB13">
            <v>4</v>
          </cell>
          <cell r="DC13">
            <v>8</v>
          </cell>
          <cell r="DD13">
            <v>10</v>
          </cell>
          <cell r="DE13">
            <v>14</v>
          </cell>
          <cell r="DF13">
            <v>8</v>
          </cell>
          <cell r="DG13">
            <v>3</v>
          </cell>
          <cell r="DH13">
            <v>3</v>
          </cell>
          <cell r="DI13">
            <v>4</v>
          </cell>
          <cell r="DJ13">
            <v>6</v>
          </cell>
          <cell r="DK13">
            <v>0</v>
          </cell>
          <cell r="DL13">
            <v>7</v>
          </cell>
          <cell r="DM13">
            <v>8</v>
          </cell>
          <cell r="DN13">
            <v>4</v>
          </cell>
          <cell r="DO13">
            <v>6</v>
          </cell>
          <cell r="DP13">
            <v>2</v>
          </cell>
          <cell r="DQ13">
            <v>6</v>
          </cell>
          <cell r="DR13">
            <v>11</v>
          </cell>
          <cell r="DS13">
            <v>8</v>
          </cell>
          <cell r="DT13">
            <v>34</v>
          </cell>
          <cell r="DU13">
            <v>12</v>
          </cell>
          <cell r="DV13">
            <v>7</v>
          </cell>
          <cell r="DW13">
            <v>10</v>
          </cell>
          <cell r="DX13">
            <v>0</v>
          </cell>
          <cell r="DY13">
            <v>5</v>
          </cell>
          <cell r="DZ13">
            <v>6</v>
          </cell>
          <cell r="EA13">
            <v>7</v>
          </cell>
          <cell r="EB13">
            <v>4</v>
          </cell>
          <cell r="EC13">
            <v>6</v>
          </cell>
        </row>
        <row r="14">
          <cell r="A14">
            <v>19</v>
          </cell>
          <cell r="B14" t="str">
            <v>Parker</v>
          </cell>
          <cell r="C14">
            <v>37</v>
          </cell>
          <cell r="D14">
            <v>20</v>
          </cell>
          <cell r="E14">
            <v>7</v>
          </cell>
          <cell r="F14">
            <v>5</v>
          </cell>
          <cell r="G14">
            <v>3</v>
          </cell>
          <cell r="H14">
            <v>5</v>
          </cell>
          <cell r="I14">
            <v>6</v>
          </cell>
          <cell r="J14">
            <v>16</v>
          </cell>
          <cell r="K14">
            <v>43</v>
          </cell>
          <cell r="L14">
            <v>37</v>
          </cell>
          <cell r="M14">
            <v>69</v>
          </cell>
          <cell r="N14">
            <v>6</v>
          </cell>
          <cell r="O14">
            <v>17</v>
          </cell>
          <cell r="P14">
            <v>15</v>
          </cell>
          <cell r="Q14">
            <v>13</v>
          </cell>
          <cell r="R14">
            <v>29</v>
          </cell>
          <cell r="S14">
            <v>25</v>
          </cell>
          <cell r="T14">
            <v>4</v>
          </cell>
          <cell r="U14">
            <v>2</v>
          </cell>
          <cell r="V14">
            <v>25</v>
          </cell>
          <cell r="W14">
            <v>26</v>
          </cell>
          <cell r="X14">
            <v>29</v>
          </cell>
          <cell r="Y14">
            <v>5</v>
          </cell>
          <cell r="Z14">
            <v>4</v>
          </cell>
          <cell r="AA14">
            <v>13</v>
          </cell>
          <cell r="AB14">
            <v>10</v>
          </cell>
          <cell r="AC14">
            <v>9</v>
          </cell>
          <cell r="AD14">
            <v>14</v>
          </cell>
          <cell r="AE14">
            <v>19</v>
          </cell>
          <cell r="AF14">
            <v>28</v>
          </cell>
          <cell r="AG14">
            <v>25</v>
          </cell>
          <cell r="AH14">
            <v>16</v>
          </cell>
          <cell r="AI14">
            <v>17</v>
          </cell>
          <cell r="AJ14">
            <v>17</v>
          </cell>
          <cell r="AK14">
            <v>15</v>
          </cell>
          <cell r="AL14">
            <v>14</v>
          </cell>
          <cell r="AM14">
            <v>38</v>
          </cell>
          <cell r="AN14">
            <v>19</v>
          </cell>
          <cell r="AO14">
            <v>19</v>
          </cell>
          <cell r="AP14">
            <v>26</v>
          </cell>
          <cell r="AQ14">
            <v>34</v>
          </cell>
          <cell r="AR14">
            <v>35</v>
          </cell>
          <cell r="AS14">
            <v>36</v>
          </cell>
          <cell r="AT14">
            <v>25</v>
          </cell>
          <cell r="AU14">
            <v>40</v>
          </cell>
          <cell r="AV14">
            <v>25</v>
          </cell>
          <cell r="AW14">
            <v>40</v>
          </cell>
          <cell r="AX14">
            <v>39</v>
          </cell>
          <cell r="AY14">
            <v>16</v>
          </cell>
          <cell r="AZ14">
            <v>18</v>
          </cell>
          <cell r="BA14">
            <v>14</v>
          </cell>
          <cell r="BB14">
            <v>29</v>
          </cell>
          <cell r="BC14">
            <v>23</v>
          </cell>
          <cell r="BD14">
            <v>24</v>
          </cell>
          <cell r="BE14">
            <v>24</v>
          </cell>
          <cell r="BF14">
            <v>53</v>
          </cell>
          <cell r="BG14">
            <v>11</v>
          </cell>
          <cell r="BH14">
            <v>25</v>
          </cell>
          <cell r="BI14">
            <v>3</v>
          </cell>
          <cell r="BJ14">
            <v>3</v>
          </cell>
          <cell r="BK14">
            <v>1</v>
          </cell>
          <cell r="BL14">
            <v>4</v>
          </cell>
          <cell r="BM14">
            <v>11</v>
          </cell>
          <cell r="BN14">
            <v>12</v>
          </cell>
          <cell r="BO14">
            <v>13</v>
          </cell>
          <cell r="BP14">
            <v>4</v>
          </cell>
          <cell r="BQ14">
            <v>8</v>
          </cell>
          <cell r="BR14">
            <v>7</v>
          </cell>
          <cell r="BS14">
            <v>9</v>
          </cell>
          <cell r="BT14">
            <v>5</v>
          </cell>
          <cell r="BU14">
            <v>5</v>
          </cell>
          <cell r="BV14">
            <v>11</v>
          </cell>
          <cell r="BW14">
            <v>5</v>
          </cell>
          <cell r="BX14">
            <v>6</v>
          </cell>
          <cell r="BY14">
            <v>8</v>
          </cell>
          <cell r="BZ14">
            <v>25</v>
          </cell>
          <cell r="CA14">
            <v>9</v>
          </cell>
          <cell r="CB14">
            <v>9</v>
          </cell>
          <cell r="CC14">
            <v>11</v>
          </cell>
          <cell r="CD14">
            <v>7</v>
          </cell>
          <cell r="CE14">
            <v>7</v>
          </cell>
          <cell r="CF14">
            <v>6</v>
          </cell>
          <cell r="CG14">
            <v>2</v>
          </cell>
          <cell r="CH14">
            <v>8</v>
          </cell>
          <cell r="CI14">
            <v>5</v>
          </cell>
          <cell r="CJ14">
            <v>10</v>
          </cell>
          <cell r="CK14">
            <v>18</v>
          </cell>
          <cell r="CL14">
            <v>13</v>
          </cell>
          <cell r="CM14">
            <v>6</v>
          </cell>
          <cell r="CN14">
            <v>18</v>
          </cell>
          <cell r="CO14">
            <v>13</v>
          </cell>
          <cell r="CP14">
            <v>9</v>
          </cell>
          <cell r="CQ14">
            <v>4</v>
          </cell>
          <cell r="CR14">
            <v>0</v>
          </cell>
          <cell r="CS14">
            <v>3</v>
          </cell>
          <cell r="CT14">
            <v>0</v>
          </cell>
          <cell r="CU14">
            <v>0</v>
          </cell>
          <cell r="CV14">
            <v>1</v>
          </cell>
          <cell r="CW14">
            <v>7</v>
          </cell>
          <cell r="CX14">
            <v>18</v>
          </cell>
          <cell r="CY14">
            <v>4</v>
          </cell>
          <cell r="CZ14">
            <v>3</v>
          </cell>
          <cell r="DA14">
            <v>9</v>
          </cell>
          <cell r="DB14">
            <v>6</v>
          </cell>
          <cell r="DC14">
            <v>6</v>
          </cell>
          <cell r="DD14">
            <v>4</v>
          </cell>
          <cell r="DE14">
            <v>18</v>
          </cell>
          <cell r="DF14">
            <v>23</v>
          </cell>
          <cell r="DG14">
            <v>21</v>
          </cell>
          <cell r="DH14">
            <v>7</v>
          </cell>
          <cell r="DI14">
            <v>5</v>
          </cell>
          <cell r="DJ14">
            <v>26</v>
          </cell>
          <cell r="DK14">
            <v>8</v>
          </cell>
          <cell r="DL14">
            <v>9</v>
          </cell>
          <cell r="DM14">
            <v>8</v>
          </cell>
          <cell r="DN14">
            <v>19</v>
          </cell>
          <cell r="DO14">
            <v>10</v>
          </cell>
          <cell r="DP14">
            <v>5</v>
          </cell>
          <cell r="DQ14">
            <v>2</v>
          </cell>
          <cell r="DR14">
            <v>4</v>
          </cell>
          <cell r="DS14">
            <v>4</v>
          </cell>
          <cell r="DT14">
            <v>5</v>
          </cell>
          <cell r="DU14">
            <v>5</v>
          </cell>
          <cell r="DV14">
            <v>2</v>
          </cell>
          <cell r="DW14">
            <v>2</v>
          </cell>
          <cell r="DX14">
            <v>12</v>
          </cell>
          <cell r="DY14">
            <v>9</v>
          </cell>
          <cell r="DZ14">
            <v>9</v>
          </cell>
          <cell r="EA14">
            <v>5</v>
          </cell>
          <cell r="EB14">
            <v>6</v>
          </cell>
          <cell r="EC14">
            <v>12</v>
          </cell>
        </row>
        <row r="15">
          <cell r="A15">
            <v>20</v>
          </cell>
          <cell r="B15" t="str">
            <v>Hutchens</v>
          </cell>
          <cell r="C15">
            <v>5</v>
          </cell>
          <cell r="D15">
            <v>3</v>
          </cell>
          <cell r="E15">
            <v>2</v>
          </cell>
          <cell r="F15">
            <v>38</v>
          </cell>
          <cell r="G15">
            <v>20</v>
          </cell>
          <cell r="H15">
            <v>38</v>
          </cell>
          <cell r="I15">
            <v>44</v>
          </cell>
          <cell r="J15">
            <v>47</v>
          </cell>
          <cell r="K15">
            <v>24</v>
          </cell>
          <cell r="L15">
            <v>26</v>
          </cell>
          <cell r="M15">
            <v>61</v>
          </cell>
          <cell r="N15">
            <v>63</v>
          </cell>
          <cell r="O15">
            <v>52</v>
          </cell>
          <cell r="P15">
            <v>19</v>
          </cell>
          <cell r="Q15">
            <v>6</v>
          </cell>
          <cell r="R15">
            <v>18</v>
          </cell>
          <cell r="S15">
            <v>3</v>
          </cell>
          <cell r="T15">
            <v>4</v>
          </cell>
          <cell r="U15">
            <v>3</v>
          </cell>
          <cell r="V15">
            <v>3</v>
          </cell>
          <cell r="W15">
            <v>1</v>
          </cell>
          <cell r="X15">
            <v>2</v>
          </cell>
          <cell r="Y15">
            <v>23</v>
          </cell>
          <cell r="Z15">
            <v>10</v>
          </cell>
          <cell r="AA15">
            <v>7</v>
          </cell>
          <cell r="AB15">
            <v>2</v>
          </cell>
          <cell r="AC15">
            <v>0</v>
          </cell>
          <cell r="AD15">
            <v>9</v>
          </cell>
          <cell r="AE15">
            <v>20</v>
          </cell>
          <cell r="AF15">
            <v>47</v>
          </cell>
          <cell r="AG15">
            <v>26</v>
          </cell>
          <cell r="AH15">
            <v>34</v>
          </cell>
          <cell r="AI15">
            <v>38</v>
          </cell>
          <cell r="AJ15">
            <v>29</v>
          </cell>
          <cell r="AK15">
            <v>38</v>
          </cell>
          <cell r="AL15">
            <v>55</v>
          </cell>
          <cell r="AM15">
            <v>42</v>
          </cell>
          <cell r="AN15">
            <v>11</v>
          </cell>
          <cell r="AO15">
            <v>14</v>
          </cell>
          <cell r="AP15">
            <v>8</v>
          </cell>
          <cell r="AQ15">
            <v>9</v>
          </cell>
          <cell r="AR15">
            <v>9</v>
          </cell>
          <cell r="AS15">
            <v>5</v>
          </cell>
          <cell r="AT15">
            <v>2</v>
          </cell>
          <cell r="AU15">
            <v>3</v>
          </cell>
          <cell r="AV15">
            <v>0</v>
          </cell>
          <cell r="AW15">
            <v>3</v>
          </cell>
          <cell r="AX15">
            <v>1</v>
          </cell>
          <cell r="AY15">
            <v>4</v>
          </cell>
          <cell r="AZ15">
            <v>3</v>
          </cell>
          <cell r="BA15">
            <v>5</v>
          </cell>
          <cell r="BB15">
            <v>2</v>
          </cell>
          <cell r="BC15">
            <v>6</v>
          </cell>
          <cell r="BD15">
            <v>8</v>
          </cell>
          <cell r="BE15">
            <v>5</v>
          </cell>
          <cell r="BF15">
            <v>5</v>
          </cell>
          <cell r="BG15">
            <v>4</v>
          </cell>
          <cell r="BH15">
            <v>4</v>
          </cell>
          <cell r="BI15">
            <v>5</v>
          </cell>
          <cell r="BJ15">
            <v>1</v>
          </cell>
          <cell r="BK15">
            <v>0</v>
          </cell>
          <cell r="BL15">
            <v>3</v>
          </cell>
          <cell r="BM15">
            <v>6</v>
          </cell>
          <cell r="BN15">
            <v>9</v>
          </cell>
          <cell r="BO15">
            <v>2</v>
          </cell>
          <cell r="BP15">
            <v>0</v>
          </cell>
          <cell r="BQ15">
            <v>2</v>
          </cell>
          <cell r="BR15">
            <v>0</v>
          </cell>
          <cell r="BS15">
            <v>15</v>
          </cell>
          <cell r="BT15">
            <v>13</v>
          </cell>
          <cell r="BU15">
            <v>5</v>
          </cell>
          <cell r="BV15">
            <v>0</v>
          </cell>
          <cell r="BW15">
            <v>0</v>
          </cell>
          <cell r="BX15">
            <v>1</v>
          </cell>
          <cell r="BY15">
            <v>2</v>
          </cell>
          <cell r="BZ15">
            <v>4</v>
          </cell>
          <cell r="CA15">
            <v>2</v>
          </cell>
          <cell r="CB15">
            <v>3</v>
          </cell>
          <cell r="CC15">
            <v>2</v>
          </cell>
          <cell r="CD15">
            <v>25</v>
          </cell>
          <cell r="CE15">
            <v>12</v>
          </cell>
          <cell r="CF15">
            <v>18</v>
          </cell>
          <cell r="CG15">
            <v>3</v>
          </cell>
          <cell r="CH15">
            <v>8</v>
          </cell>
          <cell r="CI15">
            <v>10</v>
          </cell>
          <cell r="CJ15">
            <v>2</v>
          </cell>
          <cell r="CK15">
            <v>2</v>
          </cell>
          <cell r="CL15">
            <v>9</v>
          </cell>
          <cell r="CM15">
            <v>2</v>
          </cell>
          <cell r="CN15">
            <v>6</v>
          </cell>
          <cell r="CO15">
            <v>4</v>
          </cell>
          <cell r="CP15">
            <v>7</v>
          </cell>
          <cell r="CQ15">
            <v>5</v>
          </cell>
          <cell r="CR15">
            <v>9</v>
          </cell>
          <cell r="CS15">
            <v>17</v>
          </cell>
          <cell r="CT15">
            <v>22</v>
          </cell>
          <cell r="CU15">
            <v>7</v>
          </cell>
          <cell r="CV15">
            <v>2</v>
          </cell>
          <cell r="CW15">
            <v>6</v>
          </cell>
          <cell r="CX15">
            <v>23</v>
          </cell>
          <cell r="CY15">
            <v>5</v>
          </cell>
          <cell r="CZ15">
            <v>8</v>
          </cell>
          <cell r="DA15">
            <v>2</v>
          </cell>
          <cell r="DB15">
            <v>3</v>
          </cell>
          <cell r="DC15">
            <v>9</v>
          </cell>
          <cell r="DD15">
            <v>1</v>
          </cell>
          <cell r="DE15">
            <v>2</v>
          </cell>
          <cell r="DF15">
            <v>9</v>
          </cell>
          <cell r="DG15">
            <v>5</v>
          </cell>
          <cell r="DH15">
            <v>2</v>
          </cell>
          <cell r="DI15">
            <v>10</v>
          </cell>
          <cell r="DJ15">
            <v>15</v>
          </cell>
          <cell r="DK15">
            <v>27</v>
          </cell>
          <cell r="DL15">
            <v>32</v>
          </cell>
          <cell r="DM15">
            <v>25</v>
          </cell>
          <cell r="DN15">
            <v>11</v>
          </cell>
          <cell r="DO15">
            <v>3</v>
          </cell>
          <cell r="DP15">
            <v>5</v>
          </cell>
          <cell r="DQ15">
            <v>11</v>
          </cell>
          <cell r="DR15">
            <v>5</v>
          </cell>
          <cell r="DS15">
            <v>14</v>
          </cell>
          <cell r="DT15">
            <v>33</v>
          </cell>
          <cell r="DU15">
            <v>23</v>
          </cell>
          <cell r="DV15">
            <v>7</v>
          </cell>
          <cell r="DW15">
            <v>2</v>
          </cell>
          <cell r="DX15">
            <v>2</v>
          </cell>
          <cell r="DY15">
            <v>5</v>
          </cell>
          <cell r="DZ15">
            <v>9</v>
          </cell>
          <cell r="EA15">
            <v>7</v>
          </cell>
          <cell r="EB15">
            <v>5</v>
          </cell>
          <cell r="EC15">
            <v>14</v>
          </cell>
        </row>
        <row r="16">
          <cell r="A16" t="str">
            <v>-</v>
          </cell>
          <cell r="B16" t="str">
            <v>Bureau Avg</v>
          </cell>
          <cell r="C16">
            <v>59</v>
          </cell>
          <cell r="D16">
            <v>35.909090909090907</v>
          </cell>
          <cell r="E16">
            <v>24.545454545454547</v>
          </cell>
          <cell r="F16">
            <v>27.454545454545453</v>
          </cell>
          <cell r="G16">
            <v>21.545454545454547</v>
          </cell>
          <cell r="H16">
            <v>23.727272727272727</v>
          </cell>
          <cell r="I16">
            <v>25.545454545454547</v>
          </cell>
          <cell r="J16">
            <v>29.818181818181817</v>
          </cell>
          <cell r="K16">
            <v>30.666666666666668</v>
          </cell>
          <cell r="L16">
            <v>29.916666666666668</v>
          </cell>
          <cell r="M16">
            <v>33.083333333333336</v>
          </cell>
          <cell r="N16">
            <v>23.153846153846153</v>
          </cell>
          <cell r="O16">
            <v>26.46153846153846</v>
          </cell>
          <cell r="P16">
            <v>21.214285714285715</v>
          </cell>
          <cell r="Q16">
            <v>14.071428571428571</v>
          </cell>
          <cell r="R16">
            <v>19.928571428571427</v>
          </cell>
          <cell r="S16">
            <v>28.928571428571427</v>
          </cell>
          <cell r="T16">
            <v>32.142857142857146</v>
          </cell>
          <cell r="U16">
            <v>23.642857142857142</v>
          </cell>
          <cell r="V16">
            <v>25.285714285714285</v>
          </cell>
          <cell r="W16">
            <v>20.714285714285715</v>
          </cell>
          <cell r="X16">
            <v>22.857142857142858</v>
          </cell>
          <cell r="Y16">
            <v>18.428571428571427</v>
          </cell>
          <cell r="Z16">
            <v>16.571428571428573</v>
          </cell>
          <cell r="AA16">
            <v>17.142857142857142</v>
          </cell>
          <cell r="AB16">
            <v>14.285714285714286</v>
          </cell>
          <cell r="AC16">
            <v>9.1428571428571423</v>
          </cell>
          <cell r="AD16">
            <v>13.642857142857142</v>
          </cell>
          <cell r="AE16">
            <v>19.857142857142858</v>
          </cell>
          <cell r="AF16">
            <v>24.071428571428573</v>
          </cell>
          <cell r="AG16">
            <v>17.857142857142858</v>
          </cell>
          <cell r="AH16">
            <v>21.642857142857142</v>
          </cell>
          <cell r="AI16">
            <v>32.142857142857146</v>
          </cell>
          <cell r="AJ16">
            <v>30</v>
          </cell>
          <cell r="AK16">
            <v>29.5</v>
          </cell>
          <cell r="AL16">
            <v>27.357142857142858</v>
          </cell>
          <cell r="AM16">
            <v>36.071428571428569</v>
          </cell>
          <cell r="AN16">
            <v>20</v>
          </cell>
          <cell r="AO16">
            <v>25.285714285714285</v>
          </cell>
          <cell r="AP16">
            <v>21.214285714285715</v>
          </cell>
          <cell r="AQ16">
            <v>24.5</v>
          </cell>
          <cell r="AR16">
            <v>24.714285714285715</v>
          </cell>
          <cell r="AS16">
            <v>20</v>
          </cell>
          <cell r="AT16">
            <v>20.071428571428573</v>
          </cell>
          <cell r="AU16">
            <v>22.714285714285715</v>
          </cell>
          <cell r="AV16">
            <v>21.642857142857142</v>
          </cell>
          <cell r="AW16">
            <v>18.571428571428573</v>
          </cell>
          <cell r="AX16">
            <v>16.142857142857142</v>
          </cell>
          <cell r="AY16">
            <v>17.428571428571427</v>
          </cell>
          <cell r="AZ16">
            <v>16.714285714285715</v>
          </cell>
          <cell r="BA16">
            <v>16.857142857142858</v>
          </cell>
          <cell r="BB16">
            <v>27.285714285714285</v>
          </cell>
          <cell r="BC16">
            <v>17.571428571428573</v>
          </cell>
          <cell r="BD16">
            <v>15.357142857142858</v>
          </cell>
          <cell r="BE16">
            <v>12.071428571428571</v>
          </cell>
          <cell r="BF16">
            <v>12.714285714285714</v>
          </cell>
          <cell r="BG16">
            <v>14.214285714285714</v>
          </cell>
          <cell r="BH16">
            <v>14.357142857142858</v>
          </cell>
          <cell r="BI16">
            <v>11.642857142857142</v>
          </cell>
          <cell r="BJ16">
            <v>13.857142857142858</v>
          </cell>
          <cell r="BK16">
            <v>8.1428571428571423</v>
          </cell>
          <cell r="BL16">
            <v>11.642857142857142</v>
          </cell>
          <cell r="BM16">
            <v>9</v>
          </cell>
          <cell r="BN16">
            <v>11.571428571428571</v>
          </cell>
          <cell r="BO16">
            <v>9.7857142857142865</v>
          </cell>
          <cell r="BP16">
            <v>13.642857142857142</v>
          </cell>
          <cell r="BQ16">
            <v>11.285714285714286</v>
          </cell>
          <cell r="BR16">
            <v>13.642857142857142</v>
          </cell>
          <cell r="BS16">
            <v>17.142857142857142</v>
          </cell>
          <cell r="BT16">
            <v>13.428571428571429</v>
          </cell>
          <cell r="BU16">
            <v>17.071428571428573</v>
          </cell>
          <cell r="BV16">
            <v>16.428571428571427</v>
          </cell>
          <cell r="BW16">
            <v>7.5</v>
          </cell>
          <cell r="BX16">
            <v>8.5714285714285712</v>
          </cell>
          <cell r="BY16">
            <v>11.5</v>
          </cell>
          <cell r="BZ16">
            <v>17.714285714285715</v>
          </cell>
          <cell r="CA16">
            <v>9.6428571428571423</v>
          </cell>
          <cell r="CB16">
            <v>7.7857142857142856</v>
          </cell>
          <cell r="CC16">
            <v>9.5</v>
          </cell>
          <cell r="CD16">
            <v>13.714285714285714</v>
          </cell>
          <cell r="CE16">
            <v>15.642857142857142</v>
          </cell>
          <cell r="CF16">
            <v>18.571428571428573</v>
          </cell>
          <cell r="CG16">
            <v>14.928571428571429</v>
          </cell>
          <cell r="CH16">
            <v>18.285714285714285</v>
          </cell>
          <cell r="CI16">
            <v>22.642857142857142</v>
          </cell>
          <cell r="CJ16">
            <v>22.714285714285715</v>
          </cell>
          <cell r="CK16">
            <v>16.5</v>
          </cell>
          <cell r="CL16">
            <v>18.5</v>
          </cell>
          <cell r="CM16">
            <v>16.642857142857142</v>
          </cell>
          <cell r="CN16">
            <v>18.785714285714285</v>
          </cell>
          <cell r="CO16">
            <v>19.785714285714285</v>
          </cell>
          <cell r="CP16">
            <v>23.428571428571427</v>
          </cell>
          <cell r="CQ16">
            <v>24.642857142857142</v>
          </cell>
          <cell r="CR16">
            <v>26.857142857142858</v>
          </cell>
          <cell r="CS16">
            <v>32.142857142857146</v>
          </cell>
          <cell r="CT16">
            <v>26.857142857142858</v>
          </cell>
          <cell r="CU16">
            <v>20.5</v>
          </cell>
          <cell r="CV16">
            <v>13.285714285714286</v>
          </cell>
          <cell r="CW16">
            <v>14.357142857142858</v>
          </cell>
          <cell r="CX16">
            <v>20.428571428571427</v>
          </cell>
          <cell r="CY16">
            <v>13.285714285714286</v>
          </cell>
          <cell r="CZ16">
            <v>13.928571428571429</v>
          </cell>
          <cell r="DA16">
            <v>11.142857142857142</v>
          </cell>
          <cell r="DB16">
            <v>10.571428571428571</v>
          </cell>
          <cell r="DC16">
            <v>13.428571428571429</v>
          </cell>
          <cell r="DD16">
            <v>8.5714285714285712</v>
          </cell>
          <cell r="DE16">
            <v>12.642857142857142</v>
          </cell>
          <cell r="DF16">
            <v>16.285714285714285</v>
          </cell>
          <cell r="DG16">
            <v>9.8571428571428577</v>
          </cell>
          <cell r="DH16">
            <v>8.4285714285714288</v>
          </cell>
          <cell r="DI16">
            <v>12.785714285714286</v>
          </cell>
          <cell r="DJ16">
            <v>11.214285714285714</v>
          </cell>
          <cell r="DK16">
            <v>9.6428571428571423</v>
          </cell>
          <cell r="DL16">
            <v>14</v>
          </cell>
          <cell r="DM16">
            <v>17.785714285714285</v>
          </cell>
          <cell r="DN16">
            <v>10.571428571428571</v>
          </cell>
          <cell r="DO16">
            <v>10.714285714285714</v>
          </cell>
          <cell r="DP16">
            <v>17.285714285714285</v>
          </cell>
          <cell r="DQ16">
            <v>18.857142857142858</v>
          </cell>
          <cell r="DR16">
            <v>26.5</v>
          </cell>
          <cell r="DS16">
            <v>20.285714285714285</v>
          </cell>
          <cell r="DT16">
            <v>21.928571428571427</v>
          </cell>
          <cell r="DU16">
            <v>22</v>
          </cell>
          <cell r="DV16">
            <v>16.214285714285715</v>
          </cell>
          <cell r="DW16">
            <v>11.785714285714286</v>
          </cell>
          <cell r="DX16">
            <v>13.857142857142858</v>
          </cell>
          <cell r="DY16">
            <v>14.428571428571429</v>
          </cell>
          <cell r="DZ16">
            <v>10</v>
          </cell>
          <cell r="EA16">
            <v>10.5</v>
          </cell>
          <cell r="EB16">
            <v>13.071428571428571</v>
          </cell>
          <cell r="EC16">
            <v>18.857142857142858</v>
          </cell>
        </row>
      </sheetData>
      <sheetData sheetId="140" refreshError="1"/>
      <sheetData sheetId="141" refreshError="1"/>
      <sheetData sheetId="142">
        <row r="1">
          <cell r="C1" t="str">
            <v>Dec</v>
          </cell>
          <cell r="D1" t="str">
            <v>Jan</v>
          </cell>
          <cell r="E1" t="str">
            <v>Feb</v>
          </cell>
          <cell r="F1" t="str">
            <v>Mar</v>
          </cell>
          <cell r="G1" t="str">
            <v>Apr</v>
          </cell>
          <cell r="H1" t="str">
            <v>May</v>
          </cell>
          <cell r="I1" t="str">
            <v>Jun</v>
          </cell>
          <cell r="J1" t="str">
            <v>Jul</v>
          </cell>
          <cell r="K1" t="str">
            <v>Aug</v>
          </cell>
          <cell r="L1" t="str">
            <v>Sep</v>
          </cell>
          <cell r="M1" t="str">
            <v>Oct</v>
          </cell>
          <cell r="N1" t="str">
            <v>Nov</v>
          </cell>
          <cell r="O1" t="str">
            <v>Dec</v>
          </cell>
          <cell r="P1" t="str">
            <v>Jan</v>
          </cell>
          <cell r="Q1" t="str">
            <v>Feb</v>
          </cell>
          <cell r="R1" t="str">
            <v>Mar</v>
          </cell>
          <cell r="S1" t="str">
            <v>Apr</v>
          </cell>
          <cell r="T1" t="str">
            <v>May</v>
          </cell>
          <cell r="U1" t="str">
            <v>Jun</v>
          </cell>
          <cell r="V1" t="str">
            <v>Jul</v>
          </cell>
          <cell r="W1" t="str">
            <v>Aug</v>
          </cell>
          <cell r="X1" t="str">
            <v>Sep</v>
          </cell>
          <cell r="Y1" t="str">
            <v>Oct</v>
          </cell>
          <cell r="Z1" t="str">
            <v>Nov</v>
          </cell>
          <cell r="AA1" t="str">
            <v>Dec</v>
          </cell>
          <cell r="AB1" t="str">
            <v>Jan</v>
          </cell>
          <cell r="AC1" t="str">
            <v>Feb</v>
          </cell>
          <cell r="AD1" t="str">
            <v>Apr</v>
          </cell>
          <cell r="AE1" t="str">
            <v>May</v>
          </cell>
          <cell r="AF1" t="str">
            <v>Jun</v>
          </cell>
          <cell r="AG1" t="str">
            <v>Jul</v>
          </cell>
          <cell r="AH1" t="str">
            <v>Aug</v>
          </cell>
          <cell r="AI1" t="str">
            <v>Sep</v>
          </cell>
          <cell r="AJ1" t="str">
            <v>Oct</v>
          </cell>
          <cell r="AK1" t="str">
            <v>Nov</v>
          </cell>
          <cell r="AL1" t="str">
            <v>Dec</v>
          </cell>
          <cell r="AM1" t="str">
            <v>Jan</v>
          </cell>
          <cell r="AN1" t="str">
            <v>Feb</v>
          </cell>
          <cell r="AO1" t="str">
            <v>Mar</v>
          </cell>
          <cell r="AP1" t="str">
            <v>Apr</v>
          </cell>
          <cell r="AQ1" t="str">
            <v>May</v>
          </cell>
          <cell r="AR1" t="str">
            <v>Jun</v>
          </cell>
          <cell r="AS1" t="str">
            <v>Jul</v>
          </cell>
          <cell r="AT1" t="str">
            <v>Aug</v>
          </cell>
          <cell r="AU1" t="str">
            <v>Sep</v>
          </cell>
          <cell r="AV1" t="str">
            <v>Oct</v>
          </cell>
          <cell r="AW1" t="str">
            <v>Nov</v>
          </cell>
          <cell r="AX1" t="str">
            <v>Dec</v>
          </cell>
          <cell r="AY1" t="str">
            <v>Jan</v>
          </cell>
          <cell r="AZ1" t="str">
            <v>Feb</v>
          </cell>
          <cell r="BA1" t="str">
            <v>Mar</v>
          </cell>
          <cell r="BB1" t="str">
            <v>Apr</v>
          </cell>
          <cell r="BC1" t="str">
            <v>May</v>
          </cell>
          <cell r="BD1" t="str">
            <v>Jun</v>
          </cell>
          <cell r="BE1" t="str">
            <v>Jul</v>
          </cell>
          <cell r="BF1" t="str">
            <v>Aug</v>
          </cell>
          <cell r="BG1" t="str">
            <v>Sep</v>
          </cell>
          <cell r="BH1" t="str">
            <v>Oct</v>
          </cell>
          <cell r="BI1" t="str">
            <v>Nov</v>
          </cell>
          <cell r="BJ1" t="str">
            <v>Dec</v>
          </cell>
          <cell r="BK1" t="str">
            <v>Jan</v>
          </cell>
          <cell r="BL1" t="str">
            <v>Feb</v>
          </cell>
          <cell r="BM1" t="str">
            <v>Mar</v>
          </cell>
          <cell r="BN1" t="str">
            <v>Apr</v>
          </cell>
          <cell r="BO1" t="str">
            <v>May</v>
          </cell>
          <cell r="BP1" t="str">
            <v>Jun</v>
          </cell>
          <cell r="BQ1" t="str">
            <v>Jul</v>
          </cell>
          <cell r="BR1" t="str">
            <v>Aug</v>
          </cell>
          <cell r="BS1" t="str">
            <v>Sep</v>
          </cell>
          <cell r="BT1" t="str">
            <v>Oct</v>
          </cell>
          <cell r="BU1" t="str">
            <v>Nov</v>
          </cell>
          <cell r="BV1" t="str">
            <v>Dec</v>
          </cell>
          <cell r="BW1" t="str">
            <v>Jan</v>
          </cell>
          <cell r="BX1" t="str">
            <v>Feb</v>
          </cell>
          <cell r="BY1" t="str">
            <v>Mar</v>
          </cell>
          <cell r="BZ1" t="str">
            <v>Apr</v>
          </cell>
          <cell r="CA1" t="str">
            <v>May</v>
          </cell>
          <cell r="CB1" t="str">
            <v>Jun</v>
          </cell>
          <cell r="CC1" t="str">
            <v>Jul</v>
          </cell>
          <cell r="CD1" t="str">
            <v>Aug</v>
          </cell>
          <cell r="CE1" t="str">
            <v>Sep</v>
          </cell>
          <cell r="CF1" t="str">
            <v>Oct</v>
          </cell>
          <cell r="CG1" t="str">
            <v>Nov</v>
          </cell>
          <cell r="CH1" t="str">
            <v>Dec</v>
          </cell>
          <cell r="CI1" t="str">
            <v>Jan</v>
          </cell>
          <cell r="CJ1" t="str">
            <v>Feb</v>
          </cell>
          <cell r="CK1" t="str">
            <v>Mar</v>
          </cell>
          <cell r="CL1" t="str">
            <v>Apr</v>
          </cell>
          <cell r="CM1" t="str">
            <v>May</v>
          </cell>
          <cell r="CN1" t="str">
            <v>Jun</v>
          </cell>
          <cell r="CO1" t="str">
            <v>Jul</v>
          </cell>
          <cell r="CP1" t="str">
            <v>Aug</v>
          </cell>
          <cell r="CQ1" t="str">
            <v xml:space="preserve">Sep </v>
          </cell>
          <cell r="CR1" t="str">
            <v>Oct</v>
          </cell>
          <cell r="CS1" t="str">
            <v>Nov</v>
          </cell>
          <cell r="CT1" t="str">
            <v>Dec</v>
          </cell>
          <cell r="CU1" t="str">
            <v>Jan</v>
          </cell>
          <cell r="CV1" t="str">
            <v>Feb</v>
          </cell>
          <cell r="CW1" t="str">
            <v>Mar</v>
          </cell>
          <cell r="CX1" t="str">
            <v>Apr</v>
          </cell>
          <cell r="CY1" t="str">
            <v>May</v>
          </cell>
          <cell r="CZ1" t="str">
            <v>Jun</v>
          </cell>
          <cell r="DA1" t="str">
            <v>Jul</v>
          </cell>
          <cell r="DB1" t="str">
            <v>Aug</v>
          </cell>
          <cell r="DC1" t="str">
            <v>Sep</v>
          </cell>
          <cell r="DD1" t="str">
            <v>Oct</v>
          </cell>
          <cell r="DE1" t="str">
            <v>Nov</v>
          </cell>
          <cell r="DF1" t="str">
            <v>Dec</v>
          </cell>
          <cell r="DG1" t="str">
            <v>Jan</v>
          </cell>
          <cell r="DH1" t="str">
            <v>Feb</v>
          </cell>
          <cell r="DI1" t="str">
            <v>Mar</v>
          </cell>
          <cell r="DJ1" t="str">
            <v>Apr</v>
          </cell>
          <cell r="DK1" t="str">
            <v>May</v>
          </cell>
          <cell r="DL1" t="str">
            <v>Jun</v>
          </cell>
          <cell r="DM1" t="str">
            <v>Jul</v>
          </cell>
          <cell r="DN1" t="str">
            <v>Aug</v>
          </cell>
          <cell r="DO1" t="str">
            <v>Sep</v>
          </cell>
          <cell r="DP1" t="str">
            <v>Oct</v>
          </cell>
          <cell r="DQ1" t="str">
            <v>Nov</v>
          </cell>
          <cell r="DR1" t="str">
            <v>Dec</v>
          </cell>
          <cell r="DS1" t="str">
            <v>Jan</v>
          </cell>
          <cell r="DT1" t="str">
            <v>Feb</v>
          </cell>
          <cell r="DU1" t="str">
            <v>Mar</v>
          </cell>
          <cell r="DV1" t="str">
            <v>Apr</v>
          </cell>
          <cell r="DW1" t="str">
            <v>May</v>
          </cell>
          <cell r="DX1" t="str">
            <v>Jun</v>
          </cell>
          <cell r="DY1" t="str">
            <v>Jul</v>
          </cell>
          <cell r="DZ1" t="str">
            <v>Aug</v>
          </cell>
          <cell r="EA1" t="str">
            <v>Sep</v>
          </cell>
          <cell r="EB1" t="str">
            <v>Oct</v>
          </cell>
          <cell r="EC1" t="str">
            <v>Nov</v>
          </cell>
        </row>
        <row r="2">
          <cell r="B2" t="str">
            <v>Smith</v>
          </cell>
          <cell r="P2">
            <v>9</v>
          </cell>
          <cell r="Q2">
            <v>5</v>
          </cell>
          <cell r="R2">
            <v>4</v>
          </cell>
          <cell r="S2">
            <v>3</v>
          </cell>
          <cell r="T2">
            <v>8</v>
          </cell>
          <cell r="U2">
            <v>10</v>
          </cell>
          <cell r="V2">
            <v>6</v>
          </cell>
          <cell r="W2">
            <v>5</v>
          </cell>
          <cell r="X2">
            <v>6</v>
          </cell>
          <cell r="Y2">
            <v>7</v>
          </cell>
          <cell r="Z2">
            <v>7</v>
          </cell>
          <cell r="AA2">
            <v>6</v>
          </cell>
          <cell r="AB2">
            <v>4</v>
          </cell>
          <cell r="AC2">
            <v>2</v>
          </cell>
          <cell r="AD2">
            <v>2</v>
          </cell>
          <cell r="AE2">
            <v>2</v>
          </cell>
          <cell r="AF2">
            <v>2</v>
          </cell>
          <cell r="AG2">
            <v>1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3</v>
          </cell>
          <cell r="AS2">
            <v>4</v>
          </cell>
          <cell r="AT2">
            <v>3</v>
          </cell>
          <cell r="AU2">
            <v>2</v>
          </cell>
          <cell r="AV2">
            <v>2</v>
          </cell>
          <cell r="AW2">
            <v>2</v>
          </cell>
          <cell r="AX2">
            <v>5</v>
          </cell>
          <cell r="AY2">
            <v>7</v>
          </cell>
          <cell r="AZ2">
            <v>7</v>
          </cell>
          <cell r="BA2">
            <v>7</v>
          </cell>
          <cell r="BB2">
            <v>7</v>
          </cell>
          <cell r="BC2">
            <v>7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E2">
            <v>0</v>
          </cell>
          <cell r="CF2">
            <v>2</v>
          </cell>
          <cell r="CG2">
            <v>2</v>
          </cell>
          <cell r="CH2">
            <v>2</v>
          </cell>
          <cell r="CI2">
            <v>2</v>
          </cell>
          <cell r="CJ2">
            <v>2</v>
          </cell>
          <cell r="CK2">
            <v>2</v>
          </cell>
          <cell r="CL2">
            <v>2</v>
          </cell>
          <cell r="CM2">
            <v>2</v>
          </cell>
          <cell r="CN2">
            <v>1</v>
          </cell>
          <cell r="CO2">
            <v>0</v>
          </cell>
          <cell r="CP2">
            <v>1</v>
          </cell>
          <cell r="CQ2">
            <v>1</v>
          </cell>
          <cell r="CR2">
            <v>1</v>
          </cell>
          <cell r="CS2">
            <v>1</v>
          </cell>
          <cell r="CT2">
            <v>1</v>
          </cell>
          <cell r="CU2">
            <v>1</v>
          </cell>
          <cell r="CV2">
            <v>1</v>
          </cell>
          <cell r="CW2">
            <v>2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11</v>
          </cell>
          <cell r="DK2">
            <v>12</v>
          </cell>
          <cell r="DL2">
            <v>11</v>
          </cell>
          <cell r="DM2">
            <v>12</v>
          </cell>
          <cell r="DN2">
            <v>12</v>
          </cell>
          <cell r="DO2">
            <v>5</v>
          </cell>
          <cell r="DP2">
            <v>0</v>
          </cell>
          <cell r="DQ2">
            <v>0</v>
          </cell>
          <cell r="DR2">
            <v>0</v>
          </cell>
          <cell r="DS2">
            <v>0</v>
          </cell>
          <cell r="DT2">
            <v>5</v>
          </cell>
          <cell r="DU2">
            <v>5</v>
          </cell>
          <cell r="DV2">
            <v>0</v>
          </cell>
          <cell r="DW2">
            <v>0</v>
          </cell>
          <cell r="DX2">
            <v>1</v>
          </cell>
          <cell r="DY2">
            <v>1</v>
          </cell>
          <cell r="DZ2">
            <v>0</v>
          </cell>
          <cell r="EA2">
            <v>2</v>
          </cell>
          <cell r="EB2">
            <v>0</v>
          </cell>
          <cell r="EC2">
            <v>0</v>
          </cell>
        </row>
        <row r="3">
          <cell r="A3">
            <v>2</v>
          </cell>
          <cell r="B3" t="str">
            <v>Payne</v>
          </cell>
          <cell r="C3">
            <v>39.5</v>
          </cell>
          <cell r="D3">
            <v>34</v>
          </cell>
          <cell r="E3">
            <v>22</v>
          </cell>
          <cell r="F3">
            <v>10</v>
          </cell>
          <cell r="G3">
            <v>9</v>
          </cell>
          <cell r="H3">
            <v>11</v>
          </cell>
          <cell r="I3">
            <v>11</v>
          </cell>
          <cell r="J3">
            <v>7</v>
          </cell>
          <cell r="K3">
            <v>10</v>
          </cell>
          <cell r="L3">
            <v>8</v>
          </cell>
          <cell r="M3">
            <v>9</v>
          </cell>
          <cell r="N3">
            <v>9</v>
          </cell>
          <cell r="O3">
            <v>7</v>
          </cell>
          <cell r="P3">
            <v>2</v>
          </cell>
          <cell r="Q3">
            <v>2</v>
          </cell>
          <cell r="R3">
            <v>3</v>
          </cell>
          <cell r="S3">
            <v>4</v>
          </cell>
          <cell r="T3">
            <v>2</v>
          </cell>
          <cell r="U3">
            <v>1</v>
          </cell>
          <cell r="V3">
            <v>2</v>
          </cell>
          <cell r="W3">
            <v>1</v>
          </cell>
          <cell r="X3">
            <v>1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1</v>
          </cell>
          <cell r="AJ3">
            <v>1</v>
          </cell>
          <cell r="AK3">
            <v>1</v>
          </cell>
          <cell r="AL3">
            <v>2</v>
          </cell>
          <cell r="AM3">
            <v>1</v>
          </cell>
          <cell r="AN3">
            <v>1</v>
          </cell>
          <cell r="AO3">
            <v>1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2</v>
          </cell>
          <cell r="DR3">
            <v>2</v>
          </cell>
          <cell r="DS3">
            <v>2</v>
          </cell>
          <cell r="DT3">
            <v>2</v>
          </cell>
          <cell r="DU3">
            <v>2</v>
          </cell>
          <cell r="DV3">
            <v>2</v>
          </cell>
          <cell r="DW3">
            <v>1</v>
          </cell>
          <cell r="DX3">
            <v>1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</row>
        <row r="4">
          <cell r="B4" t="str">
            <v>Gunto</v>
          </cell>
          <cell r="N4">
            <v>10</v>
          </cell>
          <cell r="O4">
            <v>9</v>
          </cell>
          <cell r="P4">
            <v>7</v>
          </cell>
          <cell r="Q4">
            <v>4</v>
          </cell>
          <cell r="R4">
            <v>20</v>
          </cell>
          <cell r="S4">
            <v>22</v>
          </cell>
          <cell r="T4">
            <v>16</v>
          </cell>
          <cell r="U4">
            <v>3</v>
          </cell>
          <cell r="V4">
            <v>7</v>
          </cell>
          <cell r="W4">
            <v>6</v>
          </cell>
          <cell r="X4">
            <v>13</v>
          </cell>
          <cell r="Y4">
            <v>7</v>
          </cell>
          <cell r="Z4">
            <v>2</v>
          </cell>
          <cell r="AA4">
            <v>0</v>
          </cell>
          <cell r="AB4">
            <v>11</v>
          </cell>
          <cell r="AC4">
            <v>0</v>
          </cell>
          <cell r="AD4">
            <v>13</v>
          </cell>
          <cell r="AE4">
            <v>7</v>
          </cell>
          <cell r="AF4">
            <v>13</v>
          </cell>
          <cell r="AG4">
            <v>38</v>
          </cell>
          <cell r="AH4">
            <v>1</v>
          </cell>
          <cell r="AI4">
            <v>6</v>
          </cell>
          <cell r="AJ4">
            <v>1</v>
          </cell>
          <cell r="AK4">
            <v>2</v>
          </cell>
          <cell r="AL4">
            <v>2</v>
          </cell>
          <cell r="AM4">
            <v>2</v>
          </cell>
          <cell r="AN4">
            <v>2</v>
          </cell>
          <cell r="AO4">
            <v>4</v>
          </cell>
          <cell r="AP4">
            <v>3</v>
          </cell>
          <cell r="AQ4">
            <v>8</v>
          </cell>
          <cell r="AR4">
            <v>1</v>
          </cell>
          <cell r="AS4">
            <v>2</v>
          </cell>
          <cell r="AT4">
            <v>2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1</v>
          </cell>
          <cell r="AZ4">
            <v>1</v>
          </cell>
          <cell r="BA4">
            <v>1</v>
          </cell>
          <cell r="BB4">
            <v>1</v>
          </cell>
          <cell r="BC4">
            <v>2</v>
          </cell>
          <cell r="BD4">
            <v>1</v>
          </cell>
          <cell r="BE4">
            <v>1</v>
          </cell>
          <cell r="BF4">
            <v>1</v>
          </cell>
          <cell r="BG4">
            <v>0</v>
          </cell>
          <cell r="BH4">
            <v>1</v>
          </cell>
          <cell r="BI4">
            <v>1</v>
          </cell>
          <cell r="BJ4">
            <v>3</v>
          </cell>
          <cell r="BK4">
            <v>5</v>
          </cell>
          <cell r="BL4">
            <v>5</v>
          </cell>
          <cell r="BM4">
            <v>3</v>
          </cell>
          <cell r="BN4">
            <v>4</v>
          </cell>
          <cell r="BO4">
            <v>4</v>
          </cell>
          <cell r="BP4">
            <v>3</v>
          </cell>
          <cell r="BQ4">
            <v>3</v>
          </cell>
          <cell r="BR4">
            <v>4</v>
          </cell>
          <cell r="BS4">
            <v>4</v>
          </cell>
          <cell r="BT4">
            <v>3</v>
          </cell>
          <cell r="BU4">
            <v>4</v>
          </cell>
          <cell r="BV4">
            <v>5</v>
          </cell>
          <cell r="BW4">
            <v>4</v>
          </cell>
          <cell r="BX4">
            <v>4</v>
          </cell>
          <cell r="BY4">
            <v>1</v>
          </cell>
          <cell r="BZ4">
            <v>1</v>
          </cell>
          <cell r="CA4">
            <v>4</v>
          </cell>
          <cell r="CB4">
            <v>9</v>
          </cell>
          <cell r="CC4">
            <v>4</v>
          </cell>
          <cell r="CD4">
            <v>4</v>
          </cell>
          <cell r="CE4">
            <v>3</v>
          </cell>
          <cell r="CF4">
            <v>3</v>
          </cell>
          <cell r="CG4">
            <v>3</v>
          </cell>
          <cell r="CH4">
            <v>19</v>
          </cell>
          <cell r="CI4">
            <v>4</v>
          </cell>
          <cell r="CJ4">
            <v>3</v>
          </cell>
          <cell r="CK4">
            <v>3</v>
          </cell>
          <cell r="CL4">
            <v>4</v>
          </cell>
          <cell r="CM4">
            <v>5</v>
          </cell>
          <cell r="CN4">
            <v>5</v>
          </cell>
          <cell r="CO4">
            <v>5</v>
          </cell>
          <cell r="CP4">
            <v>12</v>
          </cell>
          <cell r="CQ4">
            <v>9</v>
          </cell>
          <cell r="CR4">
            <v>8</v>
          </cell>
          <cell r="CS4">
            <v>7</v>
          </cell>
          <cell r="CT4">
            <v>22</v>
          </cell>
          <cell r="CU4">
            <v>7</v>
          </cell>
          <cell r="CV4">
            <v>11</v>
          </cell>
          <cell r="CW4">
            <v>8</v>
          </cell>
          <cell r="CX4">
            <v>5</v>
          </cell>
          <cell r="CY4">
            <v>4</v>
          </cell>
          <cell r="CZ4">
            <v>2</v>
          </cell>
          <cell r="DA4">
            <v>3</v>
          </cell>
          <cell r="DB4">
            <v>4</v>
          </cell>
          <cell r="DC4">
            <v>4</v>
          </cell>
          <cell r="DD4">
            <v>4</v>
          </cell>
          <cell r="DE4">
            <v>4</v>
          </cell>
          <cell r="DF4">
            <v>2</v>
          </cell>
          <cell r="DG4">
            <v>1</v>
          </cell>
          <cell r="DH4">
            <v>1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2</v>
          </cell>
          <cell r="DR4">
            <v>4</v>
          </cell>
          <cell r="DS4">
            <v>5</v>
          </cell>
          <cell r="DT4">
            <v>2</v>
          </cell>
          <cell r="DU4">
            <v>2</v>
          </cell>
          <cell r="DV4">
            <v>2</v>
          </cell>
          <cell r="DW4">
            <v>3</v>
          </cell>
          <cell r="DX4">
            <v>2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3</v>
          </cell>
        </row>
        <row r="5">
          <cell r="A5">
            <v>4</v>
          </cell>
          <cell r="B5" t="str">
            <v>Vacant-D4</v>
          </cell>
          <cell r="C5">
            <v>11</v>
          </cell>
          <cell r="D5">
            <v>6</v>
          </cell>
          <cell r="E5">
            <v>1</v>
          </cell>
          <cell r="F5">
            <v>1</v>
          </cell>
          <cell r="G5">
            <v>2</v>
          </cell>
          <cell r="H5">
            <v>4</v>
          </cell>
          <cell r="I5">
            <v>4</v>
          </cell>
          <cell r="J5">
            <v>5</v>
          </cell>
          <cell r="K5">
            <v>6</v>
          </cell>
          <cell r="L5">
            <v>7</v>
          </cell>
          <cell r="M5">
            <v>4</v>
          </cell>
          <cell r="N5">
            <v>1</v>
          </cell>
          <cell r="O5">
            <v>5</v>
          </cell>
          <cell r="P5">
            <v>1</v>
          </cell>
          <cell r="Q5">
            <v>1</v>
          </cell>
          <cell r="R5">
            <v>1</v>
          </cell>
          <cell r="S5">
            <v>5</v>
          </cell>
          <cell r="T5">
            <v>5</v>
          </cell>
          <cell r="U5">
            <v>0</v>
          </cell>
          <cell r="V5">
            <v>0</v>
          </cell>
          <cell r="W5">
            <v>0</v>
          </cell>
          <cell r="X5">
            <v>1</v>
          </cell>
          <cell r="Y5">
            <v>6</v>
          </cell>
          <cell r="Z5">
            <v>11</v>
          </cell>
          <cell r="AA5">
            <v>10</v>
          </cell>
          <cell r="AB5">
            <v>7</v>
          </cell>
          <cell r="AC5">
            <v>10</v>
          </cell>
          <cell r="AD5">
            <v>4</v>
          </cell>
          <cell r="AE5">
            <v>1</v>
          </cell>
          <cell r="AF5">
            <v>1</v>
          </cell>
          <cell r="AG5">
            <v>1</v>
          </cell>
          <cell r="AH5">
            <v>1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1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1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1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1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6</v>
          </cell>
          <cell r="DQ5">
            <v>6</v>
          </cell>
          <cell r="DR5">
            <v>6</v>
          </cell>
          <cell r="DS5">
            <v>6</v>
          </cell>
          <cell r="DT5">
            <v>8</v>
          </cell>
          <cell r="DU5">
            <v>8</v>
          </cell>
          <cell r="DV5">
            <v>8</v>
          </cell>
          <cell r="DW5">
            <v>8</v>
          </cell>
          <cell r="DX5">
            <v>9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</row>
        <row r="6">
          <cell r="B6" t="str">
            <v>Harrell</v>
          </cell>
          <cell r="C6">
            <v>8</v>
          </cell>
          <cell r="D6">
            <v>2</v>
          </cell>
          <cell r="E6">
            <v>1</v>
          </cell>
          <cell r="F6">
            <v>1</v>
          </cell>
          <cell r="G6">
            <v>3</v>
          </cell>
          <cell r="H6">
            <v>6</v>
          </cell>
          <cell r="I6">
            <v>5</v>
          </cell>
          <cell r="J6">
            <v>1</v>
          </cell>
          <cell r="K6">
            <v>15</v>
          </cell>
          <cell r="L6">
            <v>8</v>
          </cell>
          <cell r="M6">
            <v>5</v>
          </cell>
          <cell r="N6">
            <v>2</v>
          </cell>
          <cell r="O6">
            <v>1</v>
          </cell>
          <cell r="P6">
            <v>2</v>
          </cell>
          <cell r="Q6">
            <v>3</v>
          </cell>
          <cell r="R6">
            <v>5</v>
          </cell>
          <cell r="S6">
            <v>8</v>
          </cell>
          <cell r="T6">
            <v>9</v>
          </cell>
          <cell r="U6">
            <v>12</v>
          </cell>
          <cell r="V6">
            <v>14</v>
          </cell>
          <cell r="W6">
            <v>15</v>
          </cell>
          <cell r="X6">
            <v>12</v>
          </cell>
          <cell r="Y6">
            <v>21</v>
          </cell>
          <cell r="Z6">
            <v>12</v>
          </cell>
          <cell r="AA6">
            <v>10</v>
          </cell>
          <cell r="AB6">
            <v>10</v>
          </cell>
          <cell r="AC6">
            <v>8</v>
          </cell>
          <cell r="AD6">
            <v>2</v>
          </cell>
          <cell r="AE6">
            <v>2</v>
          </cell>
          <cell r="AF6">
            <v>4</v>
          </cell>
          <cell r="AG6">
            <v>3</v>
          </cell>
          <cell r="AH6">
            <v>4</v>
          </cell>
          <cell r="AI6">
            <v>1</v>
          </cell>
          <cell r="AJ6">
            <v>1</v>
          </cell>
          <cell r="AK6">
            <v>1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1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2</v>
          </cell>
          <cell r="AW6">
            <v>2</v>
          </cell>
          <cell r="AX6">
            <v>2</v>
          </cell>
          <cell r="AY6">
            <v>2</v>
          </cell>
          <cell r="AZ6">
            <v>1</v>
          </cell>
          <cell r="BA6">
            <v>1</v>
          </cell>
          <cell r="BB6">
            <v>1</v>
          </cell>
          <cell r="BC6">
            <v>1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1</v>
          </cell>
          <cell r="BK6">
            <v>0</v>
          </cell>
          <cell r="BL6">
            <v>0</v>
          </cell>
          <cell r="BM6">
            <v>9</v>
          </cell>
          <cell r="BN6">
            <v>4</v>
          </cell>
          <cell r="BO6">
            <v>4</v>
          </cell>
          <cell r="BP6">
            <v>5</v>
          </cell>
          <cell r="BQ6">
            <v>1</v>
          </cell>
          <cell r="BR6">
            <v>0</v>
          </cell>
          <cell r="BS6">
            <v>0</v>
          </cell>
          <cell r="BT6">
            <v>0</v>
          </cell>
          <cell r="BU6">
            <v>2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1</v>
          </cell>
          <cell r="CC6">
            <v>1</v>
          </cell>
          <cell r="CD6">
            <v>2</v>
          </cell>
          <cell r="CE6">
            <v>2</v>
          </cell>
          <cell r="CF6">
            <v>0</v>
          </cell>
          <cell r="CG6">
            <v>1</v>
          </cell>
          <cell r="CH6">
            <v>1</v>
          </cell>
          <cell r="CI6">
            <v>0</v>
          </cell>
          <cell r="CJ6">
            <v>0</v>
          </cell>
          <cell r="CK6">
            <v>1</v>
          </cell>
          <cell r="CL6">
            <v>2</v>
          </cell>
          <cell r="CM6">
            <v>1</v>
          </cell>
          <cell r="CN6">
            <v>0</v>
          </cell>
          <cell r="CO6">
            <v>2</v>
          </cell>
          <cell r="CP6">
            <v>0</v>
          </cell>
          <cell r="CQ6">
            <v>1</v>
          </cell>
          <cell r="CR6">
            <v>2</v>
          </cell>
          <cell r="CS6">
            <v>2</v>
          </cell>
          <cell r="CT6">
            <v>3</v>
          </cell>
          <cell r="CU6">
            <v>1</v>
          </cell>
          <cell r="CV6">
            <v>7</v>
          </cell>
          <cell r="CW6">
            <v>1</v>
          </cell>
          <cell r="CX6">
            <v>1</v>
          </cell>
          <cell r="CY6">
            <v>3</v>
          </cell>
          <cell r="CZ6">
            <v>0</v>
          </cell>
          <cell r="DA6">
            <v>0</v>
          </cell>
          <cell r="DB6">
            <v>0</v>
          </cell>
          <cell r="DC6">
            <v>1</v>
          </cell>
          <cell r="DD6">
            <v>1</v>
          </cell>
          <cell r="DE6">
            <v>2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4</v>
          </cell>
          <cell r="DL6">
            <v>2</v>
          </cell>
          <cell r="DM6">
            <v>2</v>
          </cell>
          <cell r="DN6">
            <v>2</v>
          </cell>
          <cell r="DO6">
            <v>2</v>
          </cell>
          <cell r="DP6">
            <v>2</v>
          </cell>
          <cell r="DQ6">
            <v>3</v>
          </cell>
          <cell r="DR6">
            <v>3</v>
          </cell>
          <cell r="DS6">
            <v>3</v>
          </cell>
          <cell r="DT6">
            <v>2</v>
          </cell>
          <cell r="DU6">
            <v>1</v>
          </cell>
          <cell r="DV6">
            <v>1</v>
          </cell>
          <cell r="DW6">
            <v>1</v>
          </cell>
          <cell r="DX6">
            <v>1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</row>
        <row r="7">
          <cell r="B7" t="str">
            <v>Bailey</v>
          </cell>
          <cell r="C7">
            <v>31</v>
          </cell>
          <cell r="D7">
            <v>17</v>
          </cell>
          <cell r="E7">
            <v>36</v>
          </cell>
          <cell r="F7">
            <v>20</v>
          </cell>
          <cell r="G7">
            <v>15</v>
          </cell>
          <cell r="H7">
            <v>9</v>
          </cell>
          <cell r="I7">
            <v>12</v>
          </cell>
          <cell r="J7">
            <v>13</v>
          </cell>
          <cell r="K7">
            <v>11</v>
          </cell>
          <cell r="L7">
            <v>14</v>
          </cell>
          <cell r="M7">
            <v>11</v>
          </cell>
          <cell r="N7">
            <v>14</v>
          </cell>
          <cell r="O7">
            <v>18</v>
          </cell>
          <cell r="P7">
            <v>12</v>
          </cell>
          <cell r="Q7">
            <v>14</v>
          </cell>
          <cell r="R7">
            <v>19</v>
          </cell>
          <cell r="S7">
            <v>22</v>
          </cell>
          <cell r="T7">
            <v>21</v>
          </cell>
          <cell r="U7">
            <v>19</v>
          </cell>
          <cell r="V7">
            <v>13</v>
          </cell>
          <cell r="W7">
            <v>9</v>
          </cell>
          <cell r="X7">
            <v>17</v>
          </cell>
          <cell r="Y7">
            <v>11</v>
          </cell>
          <cell r="Z7">
            <v>14</v>
          </cell>
          <cell r="AA7">
            <v>7</v>
          </cell>
          <cell r="AB7">
            <v>8</v>
          </cell>
          <cell r="AC7">
            <v>7</v>
          </cell>
          <cell r="AD7">
            <v>14</v>
          </cell>
          <cell r="AE7">
            <v>11</v>
          </cell>
          <cell r="AF7">
            <v>13</v>
          </cell>
          <cell r="AG7">
            <v>10</v>
          </cell>
          <cell r="AH7">
            <v>3</v>
          </cell>
          <cell r="AI7">
            <v>3</v>
          </cell>
          <cell r="AJ7">
            <v>1</v>
          </cell>
          <cell r="AK7">
            <v>1</v>
          </cell>
          <cell r="AL7">
            <v>2</v>
          </cell>
          <cell r="AM7">
            <v>2</v>
          </cell>
          <cell r="AN7">
            <v>1</v>
          </cell>
          <cell r="AO7">
            <v>1</v>
          </cell>
          <cell r="AP7">
            <v>1</v>
          </cell>
          <cell r="AQ7">
            <v>1</v>
          </cell>
          <cell r="AR7">
            <v>1</v>
          </cell>
          <cell r="AS7">
            <v>5</v>
          </cell>
          <cell r="AT7">
            <v>5</v>
          </cell>
          <cell r="AU7">
            <v>6</v>
          </cell>
          <cell r="AV7">
            <v>6</v>
          </cell>
          <cell r="AW7">
            <v>0</v>
          </cell>
          <cell r="AX7">
            <v>1</v>
          </cell>
          <cell r="AY7">
            <v>1</v>
          </cell>
          <cell r="AZ7">
            <v>1</v>
          </cell>
          <cell r="BA7">
            <v>1</v>
          </cell>
          <cell r="BB7">
            <v>1</v>
          </cell>
          <cell r="BC7">
            <v>1</v>
          </cell>
          <cell r="BD7">
            <v>1</v>
          </cell>
          <cell r="BE7">
            <v>1</v>
          </cell>
          <cell r="BF7">
            <v>2</v>
          </cell>
          <cell r="BG7">
            <v>2</v>
          </cell>
          <cell r="BH7">
            <v>2</v>
          </cell>
          <cell r="BI7">
            <v>3</v>
          </cell>
          <cell r="BJ7">
            <v>2</v>
          </cell>
          <cell r="BK7">
            <v>3</v>
          </cell>
          <cell r="BL7">
            <v>3</v>
          </cell>
          <cell r="BM7">
            <v>2</v>
          </cell>
          <cell r="BN7">
            <v>2</v>
          </cell>
          <cell r="BO7">
            <v>2</v>
          </cell>
          <cell r="BP7">
            <v>1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1</v>
          </cell>
          <cell r="BX7">
            <v>1</v>
          </cell>
          <cell r="BY7">
            <v>3</v>
          </cell>
          <cell r="BZ7">
            <v>2</v>
          </cell>
          <cell r="CA7">
            <v>2</v>
          </cell>
          <cell r="CB7">
            <v>2</v>
          </cell>
          <cell r="CC7">
            <v>2</v>
          </cell>
          <cell r="CD7">
            <v>2</v>
          </cell>
          <cell r="CE7">
            <v>2</v>
          </cell>
          <cell r="CF7">
            <v>2</v>
          </cell>
          <cell r="CG7">
            <v>2</v>
          </cell>
          <cell r="CH7">
            <v>3</v>
          </cell>
          <cell r="CI7">
            <v>1</v>
          </cell>
          <cell r="CJ7">
            <v>1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2</v>
          </cell>
          <cell r="CQ7">
            <v>2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1</v>
          </cell>
          <cell r="CW7">
            <v>0</v>
          </cell>
          <cell r="CX7">
            <v>0</v>
          </cell>
          <cell r="CY7">
            <v>0</v>
          </cell>
          <cell r="CZ7">
            <v>1</v>
          </cell>
          <cell r="DA7">
            <v>1</v>
          </cell>
          <cell r="DB7">
            <v>1</v>
          </cell>
          <cell r="DC7">
            <v>1</v>
          </cell>
          <cell r="DD7">
            <v>2</v>
          </cell>
          <cell r="DE7">
            <v>2</v>
          </cell>
          <cell r="DF7">
            <v>2</v>
          </cell>
          <cell r="DG7">
            <v>2</v>
          </cell>
          <cell r="DH7">
            <v>2</v>
          </cell>
          <cell r="DI7">
            <v>1</v>
          </cell>
          <cell r="DJ7">
            <v>1</v>
          </cell>
          <cell r="DK7">
            <v>2</v>
          </cell>
          <cell r="DL7">
            <v>2</v>
          </cell>
          <cell r="DM7">
            <v>1</v>
          </cell>
          <cell r="DN7">
            <v>1</v>
          </cell>
          <cell r="DO7">
            <v>1</v>
          </cell>
          <cell r="DP7">
            <v>1</v>
          </cell>
          <cell r="DQ7">
            <v>0</v>
          </cell>
          <cell r="DR7">
            <v>0</v>
          </cell>
          <cell r="DS7">
            <v>0</v>
          </cell>
          <cell r="DT7">
            <v>1</v>
          </cell>
          <cell r="DU7">
            <v>0</v>
          </cell>
          <cell r="DV7">
            <v>0</v>
          </cell>
          <cell r="DW7">
            <v>6</v>
          </cell>
          <cell r="DX7">
            <v>3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</row>
        <row r="8">
          <cell r="A8">
            <v>11</v>
          </cell>
          <cell r="B8" t="str">
            <v>Sims</v>
          </cell>
          <cell r="K8">
            <v>12</v>
          </cell>
          <cell r="L8">
            <v>5</v>
          </cell>
          <cell r="M8">
            <v>5</v>
          </cell>
          <cell r="N8">
            <v>1</v>
          </cell>
          <cell r="O8">
            <v>14</v>
          </cell>
          <cell r="P8">
            <v>3</v>
          </cell>
          <cell r="Q8">
            <v>0</v>
          </cell>
          <cell r="R8">
            <v>2</v>
          </cell>
          <cell r="S8">
            <v>1</v>
          </cell>
          <cell r="T8">
            <v>1</v>
          </cell>
          <cell r="U8">
            <v>0</v>
          </cell>
          <cell r="V8">
            <v>1</v>
          </cell>
          <cell r="W8">
            <v>2</v>
          </cell>
          <cell r="X8">
            <v>0</v>
          </cell>
          <cell r="Y8">
            <v>2</v>
          </cell>
          <cell r="Z8">
            <v>1</v>
          </cell>
          <cell r="AA8">
            <v>1</v>
          </cell>
          <cell r="AB8">
            <v>3</v>
          </cell>
          <cell r="AC8">
            <v>2</v>
          </cell>
          <cell r="AD8">
            <v>0</v>
          </cell>
          <cell r="AE8">
            <v>0</v>
          </cell>
          <cell r="AF8">
            <v>2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1</v>
          </cell>
          <cell r="BH8">
            <v>1</v>
          </cell>
          <cell r="BI8">
            <v>1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1</v>
          </cell>
          <cell r="BT8">
            <v>0</v>
          </cell>
          <cell r="BU8">
            <v>0</v>
          </cell>
          <cell r="BV8">
            <v>2</v>
          </cell>
          <cell r="BW8">
            <v>1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1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1</v>
          </cell>
          <cell r="DJ8">
            <v>1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1</v>
          </cell>
          <cell r="DX8">
            <v>1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B9" t="str">
            <v>Kirkland</v>
          </cell>
          <cell r="C9">
            <v>13</v>
          </cell>
          <cell r="D9">
            <v>6</v>
          </cell>
          <cell r="E9">
            <v>3</v>
          </cell>
          <cell r="F9">
            <v>2</v>
          </cell>
          <cell r="G9">
            <v>2</v>
          </cell>
          <cell r="H9">
            <v>0</v>
          </cell>
          <cell r="I9">
            <v>2</v>
          </cell>
          <cell r="J9">
            <v>2</v>
          </cell>
          <cell r="K9">
            <v>10</v>
          </cell>
          <cell r="L9">
            <v>9</v>
          </cell>
          <cell r="M9">
            <v>13</v>
          </cell>
          <cell r="N9">
            <v>13</v>
          </cell>
          <cell r="O9">
            <v>7</v>
          </cell>
          <cell r="P9">
            <v>9</v>
          </cell>
          <cell r="Q9">
            <v>8</v>
          </cell>
          <cell r="R9">
            <v>12</v>
          </cell>
          <cell r="S9">
            <v>13</v>
          </cell>
          <cell r="T9">
            <v>9</v>
          </cell>
          <cell r="U9">
            <v>29</v>
          </cell>
          <cell r="V9">
            <v>11</v>
          </cell>
          <cell r="W9">
            <v>10</v>
          </cell>
          <cell r="X9">
            <v>9</v>
          </cell>
          <cell r="Y9">
            <v>7</v>
          </cell>
          <cell r="Z9">
            <v>8</v>
          </cell>
          <cell r="AA9">
            <v>8</v>
          </cell>
          <cell r="AB9">
            <v>9</v>
          </cell>
          <cell r="AC9">
            <v>10</v>
          </cell>
          <cell r="AD9">
            <v>7</v>
          </cell>
          <cell r="AE9">
            <v>5</v>
          </cell>
          <cell r="AF9">
            <v>5</v>
          </cell>
          <cell r="AG9">
            <v>2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0</v>
          </cell>
          <cell r="AN9">
            <v>0</v>
          </cell>
          <cell r="AO9">
            <v>0</v>
          </cell>
          <cell r="AP9">
            <v>1</v>
          </cell>
          <cell r="AQ9">
            <v>1</v>
          </cell>
          <cell r="AR9">
            <v>1</v>
          </cell>
          <cell r="AS9">
            <v>0</v>
          </cell>
          <cell r="AT9">
            <v>0</v>
          </cell>
          <cell r="AU9">
            <v>1</v>
          </cell>
          <cell r="AV9">
            <v>3</v>
          </cell>
          <cell r="AW9">
            <v>3</v>
          </cell>
          <cell r="AX9">
            <v>3</v>
          </cell>
          <cell r="AY9">
            <v>3</v>
          </cell>
          <cell r="AZ9">
            <v>2</v>
          </cell>
          <cell r="BA9">
            <v>1</v>
          </cell>
          <cell r="BB9">
            <v>0</v>
          </cell>
          <cell r="BC9">
            <v>2</v>
          </cell>
          <cell r="BD9">
            <v>2</v>
          </cell>
          <cell r="BE9">
            <v>2</v>
          </cell>
          <cell r="BF9">
            <v>2</v>
          </cell>
          <cell r="BG9">
            <v>4</v>
          </cell>
          <cell r="BH9">
            <v>0</v>
          </cell>
          <cell r="BI9">
            <v>0</v>
          </cell>
          <cell r="BJ9">
            <v>2</v>
          </cell>
          <cell r="BK9">
            <v>1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0</v>
          </cell>
          <cell r="BV9">
            <v>1</v>
          </cell>
          <cell r="BW9">
            <v>1</v>
          </cell>
          <cell r="BX9">
            <v>3</v>
          </cell>
          <cell r="BY9">
            <v>3</v>
          </cell>
          <cell r="BZ9">
            <v>2</v>
          </cell>
          <cell r="CA9">
            <v>2</v>
          </cell>
          <cell r="CB9">
            <v>4</v>
          </cell>
          <cell r="CC9">
            <v>5</v>
          </cell>
          <cell r="CD9">
            <v>7</v>
          </cell>
          <cell r="CE9">
            <v>7</v>
          </cell>
          <cell r="CF9">
            <v>8</v>
          </cell>
          <cell r="CG9">
            <v>10</v>
          </cell>
          <cell r="CH9">
            <v>11</v>
          </cell>
          <cell r="CI9">
            <v>8</v>
          </cell>
          <cell r="CJ9">
            <v>9</v>
          </cell>
          <cell r="CK9">
            <v>2</v>
          </cell>
          <cell r="CL9">
            <v>2</v>
          </cell>
          <cell r="CM9">
            <v>1</v>
          </cell>
          <cell r="CN9">
            <v>0</v>
          </cell>
          <cell r="CO9">
            <v>5</v>
          </cell>
          <cell r="CP9">
            <v>0</v>
          </cell>
          <cell r="CQ9">
            <v>1</v>
          </cell>
          <cell r="CR9">
            <v>1</v>
          </cell>
          <cell r="CS9">
            <v>1</v>
          </cell>
          <cell r="CT9">
            <v>2</v>
          </cell>
          <cell r="CU9">
            <v>0</v>
          </cell>
          <cell r="CV9">
            <v>0</v>
          </cell>
          <cell r="CW9">
            <v>0</v>
          </cell>
          <cell r="CX9">
            <v>1</v>
          </cell>
          <cell r="CY9">
            <v>1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2</v>
          </cell>
          <cell r="DI9">
            <v>1</v>
          </cell>
          <cell r="DJ9">
            <v>1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2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2</v>
          </cell>
        </row>
        <row r="10">
          <cell r="B10" t="str">
            <v>Kidd</v>
          </cell>
          <cell r="C10">
            <v>38</v>
          </cell>
          <cell r="D10">
            <v>28</v>
          </cell>
          <cell r="E10">
            <v>13</v>
          </cell>
          <cell r="F10">
            <v>9</v>
          </cell>
          <cell r="G10">
            <v>12</v>
          </cell>
          <cell r="H10">
            <v>11</v>
          </cell>
          <cell r="I10">
            <v>11</v>
          </cell>
          <cell r="J10">
            <v>9</v>
          </cell>
          <cell r="K10">
            <v>15</v>
          </cell>
          <cell r="L10">
            <v>15</v>
          </cell>
          <cell r="M10">
            <v>15</v>
          </cell>
          <cell r="N10">
            <v>12</v>
          </cell>
          <cell r="O10">
            <v>11</v>
          </cell>
          <cell r="P10">
            <v>14</v>
          </cell>
          <cell r="Q10">
            <v>9</v>
          </cell>
          <cell r="R10">
            <v>8</v>
          </cell>
          <cell r="S10">
            <v>10</v>
          </cell>
          <cell r="T10">
            <v>11</v>
          </cell>
          <cell r="U10">
            <v>10</v>
          </cell>
          <cell r="V10">
            <v>13</v>
          </cell>
          <cell r="W10">
            <v>19</v>
          </cell>
          <cell r="X10">
            <v>25</v>
          </cell>
          <cell r="Y10">
            <v>17</v>
          </cell>
          <cell r="Z10">
            <v>15</v>
          </cell>
          <cell r="AA10">
            <v>19</v>
          </cell>
          <cell r="AB10">
            <v>12</v>
          </cell>
          <cell r="AC10">
            <v>12</v>
          </cell>
          <cell r="AD10">
            <v>16</v>
          </cell>
          <cell r="AE10">
            <v>19</v>
          </cell>
          <cell r="AF10">
            <v>16</v>
          </cell>
          <cell r="AG10">
            <v>11</v>
          </cell>
          <cell r="AH10">
            <v>3</v>
          </cell>
          <cell r="AI10">
            <v>4</v>
          </cell>
          <cell r="AJ10">
            <v>10</v>
          </cell>
          <cell r="AK10">
            <v>9</v>
          </cell>
          <cell r="AL10">
            <v>17</v>
          </cell>
          <cell r="AM10">
            <v>11</v>
          </cell>
          <cell r="AN10">
            <v>5</v>
          </cell>
          <cell r="AO10">
            <v>5</v>
          </cell>
          <cell r="AP10">
            <v>6</v>
          </cell>
          <cell r="AQ10">
            <v>5</v>
          </cell>
          <cell r="AR10">
            <v>6</v>
          </cell>
          <cell r="AS10">
            <v>5</v>
          </cell>
          <cell r="AT10">
            <v>6</v>
          </cell>
          <cell r="AU10">
            <v>5</v>
          </cell>
          <cell r="AV10">
            <v>2</v>
          </cell>
          <cell r="AW10">
            <v>2</v>
          </cell>
          <cell r="AX10">
            <v>2</v>
          </cell>
          <cell r="AY10">
            <v>1</v>
          </cell>
          <cell r="AZ10">
            <v>1</v>
          </cell>
          <cell r="BA10">
            <v>2</v>
          </cell>
          <cell r="BB10">
            <v>2</v>
          </cell>
          <cell r="BC10">
            <v>4</v>
          </cell>
          <cell r="BD10">
            <v>1</v>
          </cell>
          <cell r="BE10">
            <v>2</v>
          </cell>
          <cell r="BF10">
            <v>3</v>
          </cell>
          <cell r="BG10">
            <v>4</v>
          </cell>
          <cell r="BH10">
            <v>2</v>
          </cell>
          <cell r="BI10">
            <v>3</v>
          </cell>
          <cell r="BJ10">
            <v>5</v>
          </cell>
          <cell r="BK10">
            <v>6</v>
          </cell>
          <cell r="BL10">
            <v>8</v>
          </cell>
          <cell r="BM10">
            <v>4</v>
          </cell>
          <cell r="BN10">
            <v>2</v>
          </cell>
          <cell r="BO10">
            <v>3</v>
          </cell>
          <cell r="BP10">
            <v>2</v>
          </cell>
          <cell r="BQ10">
            <v>1</v>
          </cell>
          <cell r="BR10">
            <v>2</v>
          </cell>
          <cell r="BS10">
            <v>1</v>
          </cell>
          <cell r="BT10">
            <v>1</v>
          </cell>
          <cell r="BU10">
            <v>0</v>
          </cell>
          <cell r="BV10">
            <v>0</v>
          </cell>
          <cell r="BW10">
            <v>1</v>
          </cell>
          <cell r="BX10">
            <v>1</v>
          </cell>
          <cell r="BY10">
            <v>0</v>
          </cell>
          <cell r="BZ10">
            <v>0</v>
          </cell>
          <cell r="CA10">
            <v>3</v>
          </cell>
          <cell r="CB10">
            <v>2</v>
          </cell>
          <cell r="CC10">
            <v>3</v>
          </cell>
          <cell r="CD10">
            <v>4</v>
          </cell>
          <cell r="CE10">
            <v>3</v>
          </cell>
          <cell r="CF10">
            <v>4</v>
          </cell>
          <cell r="CG10">
            <v>6</v>
          </cell>
          <cell r="CH10">
            <v>5</v>
          </cell>
          <cell r="CI10">
            <v>2</v>
          </cell>
          <cell r="CJ10">
            <v>2</v>
          </cell>
          <cell r="CK10">
            <v>6</v>
          </cell>
          <cell r="CL10">
            <v>8</v>
          </cell>
          <cell r="CM10">
            <v>7</v>
          </cell>
          <cell r="CN10">
            <v>6</v>
          </cell>
          <cell r="CO10">
            <v>6</v>
          </cell>
          <cell r="CP10">
            <v>5</v>
          </cell>
          <cell r="CQ10">
            <v>6</v>
          </cell>
          <cell r="CR10">
            <v>5</v>
          </cell>
          <cell r="CS10">
            <v>4</v>
          </cell>
          <cell r="CT10">
            <v>6</v>
          </cell>
          <cell r="CU10">
            <v>5</v>
          </cell>
          <cell r="CV10">
            <v>4</v>
          </cell>
          <cell r="CW10">
            <v>4</v>
          </cell>
          <cell r="CX10">
            <v>5</v>
          </cell>
          <cell r="CY10">
            <v>5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</row>
        <row r="11">
          <cell r="B11" t="str">
            <v>Johnson</v>
          </cell>
          <cell r="C11">
            <v>6</v>
          </cell>
          <cell r="D11">
            <v>5</v>
          </cell>
          <cell r="E11">
            <v>3</v>
          </cell>
          <cell r="F11">
            <v>8</v>
          </cell>
          <cell r="G11">
            <v>6</v>
          </cell>
          <cell r="H11">
            <v>11</v>
          </cell>
          <cell r="I11">
            <v>8</v>
          </cell>
          <cell r="J11">
            <v>6</v>
          </cell>
          <cell r="K11">
            <v>8</v>
          </cell>
          <cell r="L11">
            <v>6</v>
          </cell>
          <cell r="M11">
            <v>7</v>
          </cell>
          <cell r="N11">
            <v>8</v>
          </cell>
          <cell r="O11">
            <v>21</v>
          </cell>
          <cell r="P11">
            <v>21</v>
          </cell>
          <cell r="Q11">
            <v>8</v>
          </cell>
          <cell r="R11">
            <v>3</v>
          </cell>
          <cell r="S11">
            <v>9</v>
          </cell>
          <cell r="T11">
            <v>10</v>
          </cell>
          <cell r="U11">
            <v>6</v>
          </cell>
          <cell r="V11">
            <v>7</v>
          </cell>
          <cell r="W11">
            <v>10</v>
          </cell>
          <cell r="X11">
            <v>9</v>
          </cell>
          <cell r="Y11">
            <v>7</v>
          </cell>
          <cell r="Z11">
            <v>7</v>
          </cell>
          <cell r="AA11">
            <v>8</v>
          </cell>
          <cell r="AB11">
            <v>6</v>
          </cell>
          <cell r="AC11">
            <v>4</v>
          </cell>
          <cell r="AD11">
            <v>14</v>
          </cell>
          <cell r="AE11">
            <v>9</v>
          </cell>
          <cell r="AF11">
            <v>10</v>
          </cell>
          <cell r="AG11">
            <v>11</v>
          </cell>
          <cell r="AH11">
            <v>9</v>
          </cell>
          <cell r="AI11">
            <v>10</v>
          </cell>
          <cell r="AJ11">
            <v>8</v>
          </cell>
          <cell r="AK11">
            <v>4</v>
          </cell>
          <cell r="AL11">
            <v>4</v>
          </cell>
          <cell r="AM11">
            <v>4</v>
          </cell>
          <cell r="AN11">
            <v>4</v>
          </cell>
          <cell r="AO11">
            <v>2</v>
          </cell>
          <cell r="AP11">
            <v>0</v>
          </cell>
          <cell r="AQ11">
            <v>1</v>
          </cell>
          <cell r="AR11">
            <v>5</v>
          </cell>
          <cell r="AS11">
            <v>4</v>
          </cell>
          <cell r="AT11">
            <v>3</v>
          </cell>
          <cell r="AU11">
            <v>7</v>
          </cell>
          <cell r="AV11">
            <v>8</v>
          </cell>
          <cell r="AW11">
            <v>8</v>
          </cell>
          <cell r="AX11">
            <v>7</v>
          </cell>
          <cell r="AY11">
            <v>7</v>
          </cell>
          <cell r="AZ11">
            <v>7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2</v>
          </cell>
          <cell r="BK11">
            <v>2</v>
          </cell>
          <cell r="BL11">
            <v>3</v>
          </cell>
          <cell r="BM11">
            <v>0</v>
          </cell>
          <cell r="BN11">
            <v>0</v>
          </cell>
          <cell r="BO11">
            <v>1</v>
          </cell>
          <cell r="BP11">
            <v>0</v>
          </cell>
          <cell r="BQ11">
            <v>0</v>
          </cell>
          <cell r="BR11">
            <v>2</v>
          </cell>
          <cell r="BS11">
            <v>3</v>
          </cell>
          <cell r="BT11">
            <v>3</v>
          </cell>
          <cell r="BU11">
            <v>2</v>
          </cell>
          <cell r="BV11">
            <v>1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1</v>
          </cell>
          <cell r="CD11">
            <v>0</v>
          </cell>
          <cell r="CE11">
            <v>2</v>
          </cell>
          <cell r="CF11">
            <v>1</v>
          </cell>
          <cell r="CG11">
            <v>2</v>
          </cell>
          <cell r="CH11">
            <v>2</v>
          </cell>
          <cell r="CI11">
            <v>0</v>
          </cell>
          <cell r="CJ11">
            <v>0</v>
          </cell>
          <cell r="CK11">
            <v>0</v>
          </cell>
          <cell r="CL11">
            <v>3</v>
          </cell>
          <cell r="CM11">
            <v>4</v>
          </cell>
          <cell r="CN11">
            <v>8</v>
          </cell>
          <cell r="CO11">
            <v>3</v>
          </cell>
          <cell r="CP11">
            <v>2</v>
          </cell>
          <cell r="CQ11">
            <v>2</v>
          </cell>
          <cell r="CR11">
            <v>0</v>
          </cell>
          <cell r="CS11">
            <v>1</v>
          </cell>
          <cell r="CT11">
            <v>2</v>
          </cell>
          <cell r="CU11">
            <v>1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4</v>
          </cell>
          <cell r="DC11">
            <v>2</v>
          </cell>
          <cell r="DD11">
            <v>2</v>
          </cell>
          <cell r="DE11">
            <v>3</v>
          </cell>
          <cell r="DF11">
            <v>3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</row>
        <row r="12">
          <cell r="A12">
            <v>15</v>
          </cell>
          <cell r="B12" t="str">
            <v>Snuffer</v>
          </cell>
          <cell r="C12">
            <v>39.5</v>
          </cell>
          <cell r="D12">
            <v>33</v>
          </cell>
          <cell r="E12">
            <v>22</v>
          </cell>
          <cell r="F12">
            <v>31</v>
          </cell>
          <cell r="G12">
            <v>33</v>
          </cell>
          <cell r="H12">
            <v>39</v>
          </cell>
          <cell r="I12">
            <v>27</v>
          </cell>
          <cell r="J12">
            <v>21</v>
          </cell>
          <cell r="K12">
            <v>21</v>
          </cell>
          <cell r="L12">
            <v>12</v>
          </cell>
          <cell r="M12">
            <v>17</v>
          </cell>
          <cell r="N12">
            <v>15</v>
          </cell>
          <cell r="O12">
            <v>28</v>
          </cell>
          <cell r="P12">
            <v>31</v>
          </cell>
          <cell r="Q12">
            <v>20</v>
          </cell>
          <cell r="R12">
            <v>17</v>
          </cell>
          <cell r="S12">
            <v>15</v>
          </cell>
          <cell r="T12">
            <v>19</v>
          </cell>
          <cell r="U12">
            <v>10</v>
          </cell>
          <cell r="V12">
            <v>15</v>
          </cell>
          <cell r="W12">
            <v>16</v>
          </cell>
          <cell r="X12">
            <v>17</v>
          </cell>
          <cell r="Y12">
            <v>11</v>
          </cell>
          <cell r="Z12">
            <v>10</v>
          </cell>
          <cell r="AA12">
            <v>7</v>
          </cell>
          <cell r="AB12">
            <v>13</v>
          </cell>
          <cell r="AC12">
            <v>9</v>
          </cell>
          <cell r="AD12">
            <v>7</v>
          </cell>
          <cell r="AE12">
            <v>8</v>
          </cell>
          <cell r="AF12">
            <v>7</v>
          </cell>
          <cell r="AG12">
            <v>9</v>
          </cell>
          <cell r="AH12">
            <v>4</v>
          </cell>
          <cell r="AI12">
            <v>6</v>
          </cell>
          <cell r="AJ12">
            <v>4</v>
          </cell>
          <cell r="AK12">
            <v>3</v>
          </cell>
          <cell r="AL12">
            <v>6</v>
          </cell>
          <cell r="AM12">
            <v>1</v>
          </cell>
          <cell r="AN12">
            <v>0</v>
          </cell>
          <cell r="AO12">
            <v>0</v>
          </cell>
          <cell r="AP12">
            <v>1</v>
          </cell>
          <cell r="AQ12">
            <v>1</v>
          </cell>
          <cell r="AR12">
            <v>0</v>
          </cell>
          <cell r="AS12">
            <v>4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2</v>
          </cell>
          <cell r="BD12">
            <v>2</v>
          </cell>
          <cell r="BE12">
            <v>3</v>
          </cell>
          <cell r="BF12">
            <v>1</v>
          </cell>
          <cell r="BG12">
            <v>5</v>
          </cell>
          <cell r="BH12">
            <v>1</v>
          </cell>
          <cell r="BI12">
            <v>2</v>
          </cell>
          <cell r="BJ12">
            <v>1</v>
          </cell>
          <cell r="BK12">
            <v>3</v>
          </cell>
          <cell r="BL12">
            <v>3</v>
          </cell>
          <cell r="BM12">
            <v>0</v>
          </cell>
          <cell r="BN12">
            <v>0</v>
          </cell>
          <cell r="BO12">
            <v>1</v>
          </cell>
          <cell r="BP12">
            <v>0</v>
          </cell>
          <cell r="BQ12">
            <v>0</v>
          </cell>
          <cell r="BR12">
            <v>4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1</v>
          </cell>
          <cell r="BY12">
            <v>1</v>
          </cell>
          <cell r="BZ12">
            <v>0</v>
          </cell>
          <cell r="CA12">
            <v>0</v>
          </cell>
          <cell r="CB12">
            <v>1</v>
          </cell>
          <cell r="CC12">
            <v>1</v>
          </cell>
          <cell r="CD12">
            <v>1</v>
          </cell>
          <cell r="CE12">
            <v>1</v>
          </cell>
          <cell r="CF12">
            <v>2</v>
          </cell>
          <cell r="CG12">
            <v>2</v>
          </cell>
          <cell r="CH12">
            <v>1</v>
          </cell>
          <cell r="CI12">
            <v>0</v>
          </cell>
          <cell r="CJ12">
            <v>2</v>
          </cell>
          <cell r="CK12">
            <v>2</v>
          </cell>
          <cell r="CL12">
            <v>3</v>
          </cell>
          <cell r="CM12">
            <v>2</v>
          </cell>
          <cell r="CN12">
            <v>1</v>
          </cell>
          <cell r="CO12">
            <v>1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1</v>
          </cell>
          <cell r="CV12">
            <v>1</v>
          </cell>
          <cell r="CW12">
            <v>1</v>
          </cell>
          <cell r="CX12">
            <v>1</v>
          </cell>
          <cell r="CY12">
            <v>1</v>
          </cell>
          <cell r="CZ12">
            <v>1</v>
          </cell>
          <cell r="DA12">
            <v>1</v>
          </cell>
          <cell r="DB12">
            <v>1</v>
          </cell>
          <cell r="DC12">
            <v>1</v>
          </cell>
          <cell r="DD12">
            <v>1</v>
          </cell>
          <cell r="DE12">
            <v>1</v>
          </cell>
          <cell r="DF12">
            <v>1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1</v>
          </cell>
          <cell r="DV12">
            <v>1</v>
          </cell>
          <cell r="DW12">
            <v>0</v>
          </cell>
          <cell r="DX12">
            <v>1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</row>
        <row r="13">
          <cell r="A13">
            <v>16</v>
          </cell>
          <cell r="B13" t="str">
            <v>Kirkman</v>
          </cell>
          <cell r="C13">
            <v>2</v>
          </cell>
          <cell r="D13">
            <v>1</v>
          </cell>
          <cell r="E13">
            <v>2</v>
          </cell>
          <cell r="F13">
            <v>5</v>
          </cell>
          <cell r="G13">
            <v>0</v>
          </cell>
          <cell r="H13">
            <v>0</v>
          </cell>
          <cell r="I13">
            <v>3</v>
          </cell>
          <cell r="J13">
            <v>1</v>
          </cell>
          <cell r="K13">
            <v>3</v>
          </cell>
          <cell r="L13">
            <v>2</v>
          </cell>
          <cell r="M13">
            <v>2</v>
          </cell>
          <cell r="N13">
            <v>3</v>
          </cell>
          <cell r="O13">
            <v>11</v>
          </cell>
          <cell r="P13">
            <v>11</v>
          </cell>
          <cell r="Q13">
            <v>7</v>
          </cell>
          <cell r="R13">
            <v>8</v>
          </cell>
          <cell r="S13">
            <v>3</v>
          </cell>
          <cell r="T13">
            <v>14</v>
          </cell>
          <cell r="U13">
            <v>10</v>
          </cell>
          <cell r="V13">
            <v>4</v>
          </cell>
          <cell r="W13">
            <v>0</v>
          </cell>
          <cell r="X13">
            <v>1</v>
          </cell>
          <cell r="Y13">
            <v>1</v>
          </cell>
          <cell r="Z13">
            <v>2</v>
          </cell>
          <cell r="AA13">
            <v>4</v>
          </cell>
          <cell r="AB13">
            <v>4</v>
          </cell>
          <cell r="AC13">
            <v>2</v>
          </cell>
          <cell r="AD13">
            <v>6</v>
          </cell>
          <cell r="AE13">
            <v>5</v>
          </cell>
          <cell r="AF13">
            <v>4</v>
          </cell>
          <cell r="AG13">
            <v>6</v>
          </cell>
          <cell r="AH13">
            <v>3</v>
          </cell>
          <cell r="AI13">
            <v>3</v>
          </cell>
          <cell r="AJ13">
            <v>3</v>
          </cell>
          <cell r="AK13">
            <v>6</v>
          </cell>
          <cell r="AL13">
            <v>6</v>
          </cell>
          <cell r="AM13">
            <v>4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2</v>
          </cell>
          <cell r="AV13">
            <v>0</v>
          </cell>
          <cell r="AW13">
            <v>1</v>
          </cell>
          <cell r="AX13">
            <v>1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1</v>
          </cell>
          <cell r="BF13">
            <v>1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2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</v>
          </cell>
          <cell r="BS13">
            <v>2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2</v>
          </cell>
          <cell r="CM13">
            <v>2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2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1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3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1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</row>
        <row r="14">
          <cell r="A14">
            <v>19</v>
          </cell>
          <cell r="B14" t="str">
            <v>Parker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</v>
          </cell>
          <cell r="J14">
            <v>0</v>
          </cell>
          <cell r="K14">
            <v>10</v>
          </cell>
          <cell r="L14">
            <v>8</v>
          </cell>
          <cell r="M14">
            <v>7</v>
          </cell>
          <cell r="N14">
            <v>1</v>
          </cell>
          <cell r="O14">
            <v>1</v>
          </cell>
          <cell r="P14">
            <v>2</v>
          </cell>
          <cell r="Q14">
            <v>2</v>
          </cell>
          <cell r="R14">
            <v>2</v>
          </cell>
          <cell r="S14">
            <v>0</v>
          </cell>
          <cell r="T14">
            <v>2</v>
          </cell>
          <cell r="U14">
            <v>1</v>
          </cell>
          <cell r="V14">
            <v>0</v>
          </cell>
          <cell r="W14">
            <v>1</v>
          </cell>
          <cell r="X14">
            <v>3</v>
          </cell>
          <cell r="Y14">
            <v>2</v>
          </cell>
          <cell r="Z14">
            <v>2</v>
          </cell>
          <cell r="AA14">
            <v>2</v>
          </cell>
          <cell r="AB14">
            <v>2</v>
          </cell>
          <cell r="AC14">
            <v>1</v>
          </cell>
          <cell r="AD14">
            <v>1</v>
          </cell>
          <cell r="AE14">
            <v>1</v>
          </cell>
          <cell r="AF14">
            <v>6</v>
          </cell>
          <cell r="AG14">
            <v>2</v>
          </cell>
          <cell r="AH14">
            <v>2</v>
          </cell>
          <cell r="AI14">
            <v>2</v>
          </cell>
          <cell r="AJ14">
            <v>2</v>
          </cell>
          <cell r="AK14">
            <v>2</v>
          </cell>
          <cell r="AL14">
            <v>2</v>
          </cell>
          <cell r="AM14">
            <v>1</v>
          </cell>
          <cell r="AN14">
            <v>1</v>
          </cell>
          <cell r="AO14">
            <v>2</v>
          </cell>
          <cell r="AP14">
            <v>2</v>
          </cell>
          <cell r="AQ14">
            <v>2</v>
          </cell>
          <cell r="AR14">
            <v>2</v>
          </cell>
          <cell r="AS14">
            <v>2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2</v>
          </cell>
          <cell r="BY14">
            <v>3</v>
          </cell>
          <cell r="BZ14">
            <v>3</v>
          </cell>
          <cell r="CA14">
            <v>1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1</v>
          </cell>
          <cell r="CL14">
            <v>0</v>
          </cell>
          <cell r="CM14">
            <v>0</v>
          </cell>
          <cell r="CN14">
            <v>1</v>
          </cell>
          <cell r="CO14">
            <v>1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9</v>
          </cell>
          <cell r="CU14">
            <v>1</v>
          </cell>
          <cell r="CV14">
            <v>1</v>
          </cell>
          <cell r="CW14">
            <v>1</v>
          </cell>
          <cell r="CX14">
            <v>1</v>
          </cell>
          <cell r="CY14">
            <v>1</v>
          </cell>
          <cell r="CZ14">
            <v>1</v>
          </cell>
          <cell r="DA14">
            <v>1</v>
          </cell>
          <cell r="DB14">
            <v>1</v>
          </cell>
          <cell r="DC14">
            <v>1</v>
          </cell>
          <cell r="DD14">
            <v>1</v>
          </cell>
          <cell r="DE14">
            <v>1</v>
          </cell>
          <cell r="DF14">
            <v>1</v>
          </cell>
          <cell r="DG14">
            <v>0</v>
          </cell>
          <cell r="DH14">
            <v>1</v>
          </cell>
          <cell r="DI14">
            <v>2</v>
          </cell>
          <cell r="DJ14">
            <v>2</v>
          </cell>
          <cell r="DK14">
            <v>1</v>
          </cell>
          <cell r="DL14">
            <v>1</v>
          </cell>
          <cell r="DM14">
            <v>1</v>
          </cell>
          <cell r="DN14">
            <v>1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</row>
        <row r="15">
          <cell r="A15">
            <v>20</v>
          </cell>
          <cell r="B15" t="str">
            <v>Hutchens</v>
          </cell>
          <cell r="C15">
            <v>18</v>
          </cell>
          <cell r="D15">
            <v>7</v>
          </cell>
          <cell r="E15">
            <v>6</v>
          </cell>
          <cell r="F15">
            <v>3</v>
          </cell>
          <cell r="G15">
            <v>8</v>
          </cell>
          <cell r="H15">
            <v>21</v>
          </cell>
          <cell r="I15">
            <v>19</v>
          </cell>
          <cell r="J15">
            <v>18</v>
          </cell>
          <cell r="K15">
            <v>10</v>
          </cell>
          <cell r="L15">
            <v>12</v>
          </cell>
          <cell r="M15">
            <v>29</v>
          </cell>
          <cell r="N15">
            <v>30</v>
          </cell>
          <cell r="O15">
            <v>27</v>
          </cell>
          <cell r="P15">
            <v>28</v>
          </cell>
          <cell r="Q15">
            <v>36</v>
          </cell>
          <cell r="R15">
            <v>8</v>
          </cell>
          <cell r="S15">
            <v>4</v>
          </cell>
          <cell r="T15">
            <v>15</v>
          </cell>
          <cell r="U15">
            <v>10</v>
          </cell>
          <cell r="V15">
            <v>10</v>
          </cell>
          <cell r="W15">
            <v>3</v>
          </cell>
          <cell r="X15">
            <v>5</v>
          </cell>
          <cell r="Y15">
            <v>11</v>
          </cell>
          <cell r="Z15">
            <v>12</v>
          </cell>
          <cell r="AA15">
            <v>8</v>
          </cell>
          <cell r="AB15">
            <v>11</v>
          </cell>
          <cell r="AC15">
            <v>8</v>
          </cell>
          <cell r="AD15">
            <v>17</v>
          </cell>
          <cell r="AE15">
            <v>33</v>
          </cell>
          <cell r="AF15">
            <v>33</v>
          </cell>
          <cell r="AG15">
            <v>27</v>
          </cell>
          <cell r="AH15">
            <v>20</v>
          </cell>
          <cell r="AI15">
            <v>17</v>
          </cell>
          <cell r="AJ15">
            <v>16</v>
          </cell>
          <cell r="AK15">
            <v>16</v>
          </cell>
          <cell r="AL15">
            <v>9</v>
          </cell>
          <cell r="AM15">
            <v>3</v>
          </cell>
          <cell r="AN15">
            <v>2</v>
          </cell>
          <cell r="AO15">
            <v>2</v>
          </cell>
          <cell r="AP15">
            <v>2</v>
          </cell>
          <cell r="AQ15">
            <v>4</v>
          </cell>
          <cell r="AR15">
            <v>2</v>
          </cell>
          <cell r="AS15">
            <v>1</v>
          </cell>
          <cell r="AT15">
            <v>0</v>
          </cell>
          <cell r="AU15">
            <v>0</v>
          </cell>
          <cell r="AV15">
            <v>0</v>
          </cell>
          <cell r="AW15">
            <v>2</v>
          </cell>
          <cell r="AX15">
            <v>3</v>
          </cell>
          <cell r="AY15">
            <v>2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2</v>
          </cell>
          <cell r="BF15">
            <v>4</v>
          </cell>
          <cell r="BG15">
            <v>5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</v>
          </cell>
          <cell r="BN15">
            <v>0</v>
          </cell>
          <cell r="BO15">
            <v>0</v>
          </cell>
          <cell r="BP15">
            <v>0</v>
          </cell>
          <cell r="BQ15">
            <v>1</v>
          </cell>
          <cell r="BR15">
            <v>2</v>
          </cell>
          <cell r="BS15">
            <v>2</v>
          </cell>
          <cell r="BT15">
            <v>2</v>
          </cell>
          <cell r="BU15">
            <v>2</v>
          </cell>
          <cell r="BV15">
            <v>3</v>
          </cell>
          <cell r="BW15">
            <v>1</v>
          </cell>
          <cell r="BX15">
            <v>0</v>
          </cell>
          <cell r="BY15">
            <v>0</v>
          </cell>
          <cell r="BZ15">
            <v>1</v>
          </cell>
          <cell r="CA15">
            <v>1</v>
          </cell>
          <cell r="CB15">
            <v>0</v>
          </cell>
          <cell r="CC15">
            <v>1</v>
          </cell>
          <cell r="CD15">
            <v>11</v>
          </cell>
          <cell r="CE15">
            <v>7</v>
          </cell>
          <cell r="CF15">
            <v>5</v>
          </cell>
          <cell r="CG15">
            <v>5</v>
          </cell>
          <cell r="CH15">
            <v>4</v>
          </cell>
          <cell r="CI15">
            <v>0</v>
          </cell>
          <cell r="CJ15">
            <v>1</v>
          </cell>
          <cell r="CK15">
            <v>2</v>
          </cell>
          <cell r="CL15">
            <v>1</v>
          </cell>
          <cell r="CM15">
            <v>1</v>
          </cell>
          <cell r="CN15">
            <v>2</v>
          </cell>
          <cell r="CO15">
            <v>2</v>
          </cell>
          <cell r="CP15">
            <v>3</v>
          </cell>
          <cell r="CQ15">
            <v>3</v>
          </cell>
          <cell r="CR15">
            <v>3</v>
          </cell>
          <cell r="CS15">
            <v>6</v>
          </cell>
          <cell r="CT15">
            <v>1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1</v>
          </cell>
          <cell r="DA15">
            <v>1</v>
          </cell>
          <cell r="DB15">
            <v>0</v>
          </cell>
          <cell r="DC15">
            <v>0</v>
          </cell>
          <cell r="DD15">
            <v>1</v>
          </cell>
          <cell r="DE15">
            <v>0</v>
          </cell>
          <cell r="DF15">
            <v>0</v>
          </cell>
          <cell r="DG15">
            <v>1</v>
          </cell>
          <cell r="DH15">
            <v>1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1</v>
          </cell>
          <cell r="DS15">
            <v>1</v>
          </cell>
          <cell r="DT15">
            <v>2</v>
          </cell>
          <cell r="DU15">
            <v>2</v>
          </cell>
          <cell r="DV15">
            <v>1</v>
          </cell>
          <cell r="DW15">
            <v>1</v>
          </cell>
          <cell r="DX15">
            <v>1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</row>
        <row r="16">
          <cell r="A16" t="str">
            <v>-</v>
          </cell>
          <cell r="B16" t="str">
            <v>Bureau Avg</v>
          </cell>
          <cell r="C16">
            <v>18.90909090909091</v>
          </cell>
          <cell r="D16">
            <v>12.818181818181818</v>
          </cell>
          <cell r="E16">
            <v>9.9090909090909083</v>
          </cell>
          <cell r="F16">
            <v>8.1818181818181817</v>
          </cell>
          <cell r="G16">
            <v>8.1818181818181817</v>
          </cell>
          <cell r="H16">
            <v>10.181818181818182</v>
          </cell>
          <cell r="I16">
            <v>9.3636363636363633</v>
          </cell>
          <cell r="J16">
            <v>7.5454545454545459</v>
          </cell>
          <cell r="K16">
            <v>10.916666666666666</v>
          </cell>
          <cell r="L16">
            <v>8.8333333333333339</v>
          </cell>
          <cell r="M16">
            <v>10.333333333333334</v>
          </cell>
          <cell r="N16">
            <v>9.1538461538461533</v>
          </cell>
          <cell r="O16">
            <v>12.307692307692308</v>
          </cell>
          <cell r="P16">
            <v>10.857142857142858</v>
          </cell>
          <cell r="Q16">
            <v>8.5</v>
          </cell>
          <cell r="R16">
            <v>8</v>
          </cell>
          <cell r="S16">
            <v>8.5</v>
          </cell>
          <cell r="T16">
            <v>10.142857142857142</v>
          </cell>
          <cell r="U16">
            <v>8.6428571428571423</v>
          </cell>
          <cell r="V16">
            <v>7.3571428571428568</v>
          </cell>
          <cell r="W16">
            <v>6.9285714285714288</v>
          </cell>
          <cell r="X16">
            <v>8.5</v>
          </cell>
          <cell r="Y16">
            <v>7.9285714285714288</v>
          </cell>
          <cell r="Z16">
            <v>7.4285714285714288</v>
          </cell>
          <cell r="AA16">
            <v>6.4285714285714288</v>
          </cell>
          <cell r="AB16">
            <v>7.1428571428571432</v>
          </cell>
          <cell r="AC16">
            <v>5.3571428571428568</v>
          </cell>
          <cell r="AD16">
            <v>7.3571428571428568</v>
          </cell>
          <cell r="AE16">
            <v>7.3571428571428568</v>
          </cell>
          <cell r="AF16">
            <v>8.2857142857142865</v>
          </cell>
          <cell r="AG16">
            <v>8.6428571428571423</v>
          </cell>
          <cell r="AH16">
            <v>3.6428571428571428</v>
          </cell>
          <cell r="AI16">
            <v>3.8571428571428572</v>
          </cell>
          <cell r="AJ16">
            <v>3.4285714285714284</v>
          </cell>
          <cell r="AK16">
            <v>3.2857142857142856</v>
          </cell>
          <cell r="AL16">
            <v>3.6428571428571428</v>
          </cell>
          <cell r="AM16">
            <v>2.0714285714285716</v>
          </cell>
          <cell r="AN16">
            <v>1.1428571428571428</v>
          </cell>
          <cell r="AO16">
            <v>1.2142857142857142</v>
          </cell>
          <cell r="AP16">
            <v>1.1428571428571428</v>
          </cell>
          <cell r="AQ16">
            <v>1.7142857142857142</v>
          </cell>
          <cell r="AR16">
            <v>1.5</v>
          </cell>
          <cell r="AS16">
            <v>1.9285714285714286</v>
          </cell>
          <cell r="AT16">
            <v>1.3571428571428572</v>
          </cell>
          <cell r="AU16">
            <v>1.6428571428571428</v>
          </cell>
          <cell r="AV16">
            <v>1.6428571428571428</v>
          </cell>
          <cell r="AW16">
            <v>1.4285714285714286</v>
          </cell>
          <cell r="AX16">
            <v>1.7142857142857142</v>
          </cell>
          <cell r="AY16">
            <v>1.7142857142857142</v>
          </cell>
          <cell r="AZ16">
            <v>1.5</v>
          </cell>
          <cell r="BA16">
            <v>0.9285714285714286</v>
          </cell>
          <cell r="BB16">
            <v>0.8571428571428571</v>
          </cell>
          <cell r="BC16">
            <v>1.3571428571428572</v>
          </cell>
          <cell r="BD16">
            <v>0.5</v>
          </cell>
          <cell r="BE16">
            <v>0.8571428571428571</v>
          </cell>
          <cell r="BF16">
            <v>1.0714285714285714</v>
          </cell>
          <cell r="BG16">
            <v>1.5</v>
          </cell>
          <cell r="BH16">
            <v>0.5714285714285714</v>
          </cell>
          <cell r="BI16">
            <v>0.7142857142857143</v>
          </cell>
          <cell r="BJ16">
            <v>1.1428571428571428</v>
          </cell>
          <cell r="BK16">
            <v>1.4285714285714286</v>
          </cell>
          <cell r="BL16">
            <v>1.7142857142857142</v>
          </cell>
          <cell r="BM16">
            <v>1.3571428571428572</v>
          </cell>
          <cell r="BN16">
            <v>0.8571428571428571</v>
          </cell>
          <cell r="BO16">
            <v>1.0714285714285714</v>
          </cell>
          <cell r="BP16">
            <v>0.7857142857142857</v>
          </cell>
          <cell r="BQ16">
            <v>0.42857142857142855</v>
          </cell>
          <cell r="BR16">
            <v>1.0714285714285714</v>
          </cell>
          <cell r="BS16">
            <v>1.0714285714285714</v>
          </cell>
          <cell r="BT16">
            <v>0.6428571428571429</v>
          </cell>
          <cell r="BU16">
            <v>0.7142857142857143</v>
          </cell>
          <cell r="BV16">
            <v>0.8571428571428571</v>
          </cell>
          <cell r="BW16">
            <v>0.6428571428571429</v>
          </cell>
          <cell r="BX16">
            <v>0.8571428571428571</v>
          </cell>
          <cell r="BY16">
            <v>0.7857142857142857</v>
          </cell>
          <cell r="BZ16">
            <v>0.6428571428571429</v>
          </cell>
          <cell r="CA16">
            <v>0.9285714285714286</v>
          </cell>
          <cell r="CB16">
            <v>1.3571428571428572</v>
          </cell>
          <cell r="CC16">
            <v>1.2857142857142858</v>
          </cell>
          <cell r="CD16">
            <v>2.2142857142857144</v>
          </cell>
          <cell r="CE16">
            <v>1.9285714285714286</v>
          </cell>
          <cell r="CF16">
            <v>1.9285714285714286</v>
          </cell>
          <cell r="CG16">
            <v>2.3571428571428572</v>
          </cell>
          <cell r="CH16">
            <v>3.4285714285714284</v>
          </cell>
          <cell r="CI16">
            <v>1.2142857142857142</v>
          </cell>
          <cell r="CJ16">
            <v>1.4285714285714286</v>
          </cell>
          <cell r="CK16">
            <v>1.5</v>
          </cell>
          <cell r="CL16">
            <v>1.9285714285714286</v>
          </cell>
          <cell r="CM16">
            <v>1.7857142857142858</v>
          </cell>
          <cell r="CN16">
            <v>1.7142857142857142</v>
          </cell>
          <cell r="CO16">
            <v>1.7857142857142858</v>
          </cell>
          <cell r="CP16">
            <v>1.7857142857142858</v>
          </cell>
          <cell r="CQ16">
            <v>1.7857142857142858</v>
          </cell>
          <cell r="CR16">
            <v>1.5714285714285714</v>
          </cell>
          <cell r="CS16">
            <v>1.5714285714285714</v>
          </cell>
          <cell r="CT16">
            <v>3.2857142857142856</v>
          </cell>
          <cell r="CU16">
            <v>1.2142857142857142</v>
          </cell>
          <cell r="CV16">
            <v>1.8571428571428572</v>
          </cell>
          <cell r="CW16">
            <v>1.2142857142857142</v>
          </cell>
          <cell r="CX16">
            <v>1</v>
          </cell>
          <cell r="CY16">
            <v>1.1428571428571428</v>
          </cell>
          <cell r="CZ16">
            <v>0.42857142857142855</v>
          </cell>
          <cell r="DA16">
            <v>0.5</v>
          </cell>
          <cell r="DB16">
            <v>0.7857142857142857</v>
          </cell>
          <cell r="DC16">
            <v>0.7142857142857143</v>
          </cell>
          <cell r="DD16">
            <v>0.9285714285714286</v>
          </cell>
          <cell r="DE16">
            <v>1.1428571428571428</v>
          </cell>
          <cell r="DF16">
            <v>0.6428571428571429</v>
          </cell>
          <cell r="DG16">
            <v>0.2857142857142857</v>
          </cell>
          <cell r="DH16">
            <v>0.5</v>
          </cell>
          <cell r="DI16">
            <v>0.35714285714285715</v>
          </cell>
          <cell r="DJ16">
            <v>1.1428571428571428</v>
          </cell>
          <cell r="DK16">
            <v>1.3571428571428572</v>
          </cell>
          <cell r="DL16">
            <v>1.1428571428571428</v>
          </cell>
          <cell r="DM16">
            <v>1.1428571428571428</v>
          </cell>
          <cell r="DN16">
            <v>1.1428571428571428</v>
          </cell>
          <cell r="DO16">
            <v>0.5714285714285714</v>
          </cell>
          <cell r="DP16">
            <v>0.6428571428571429</v>
          </cell>
          <cell r="DQ16">
            <v>0.9285714285714286</v>
          </cell>
          <cell r="DR16">
            <v>1.2857142857142858</v>
          </cell>
          <cell r="DS16">
            <v>1.2142857142857142</v>
          </cell>
          <cell r="DT16">
            <v>1.6428571428571428</v>
          </cell>
          <cell r="DU16">
            <v>1.5</v>
          </cell>
          <cell r="DV16">
            <v>1.0714285714285714</v>
          </cell>
          <cell r="DW16">
            <v>1.5</v>
          </cell>
          <cell r="DX16">
            <v>1.4285714285714286</v>
          </cell>
          <cell r="DY16">
            <v>7.1428571428571425E-2</v>
          </cell>
          <cell r="DZ16">
            <v>0</v>
          </cell>
          <cell r="EA16">
            <v>0.14285714285714285</v>
          </cell>
          <cell r="EB16">
            <v>0</v>
          </cell>
          <cell r="EC16">
            <v>0.35714285714285715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un-2010"/>
      <sheetName val="Jul-2010"/>
      <sheetName val="Aug-2010"/>
      <sheetName val="Sep-2010"/>
      <sheetName val="Oct-2010"/>
      <sheetName val="Nov-2010"/>
      <sheetName val="Dec-2010"/>
      <sheetName val="Jan-2011"/>
      <sheetName val="Feb-2011"/>
      <sheetName val="Mar-2011"/>
      <sheetName val="Apr-2011"/>
      <sheetName val="May-2011"/>
      <sheetName val="Jun-2011"/>
      <sheetName val="Jul-2011"/>
      <sheetName val="Aug-2011"/>
      <sheetName val="Sep-2011"/>
      <sheetName val="Oct-2011"/>
      <sheetName val="Nov-2011"/>
      <sheetName val="Dec-2011"/>
      <sheetName val="Jan-2012"/>
      <sheetName val="Feb-2012"/>
      <sheetName val="Mar-2012"/>
      <sheetName val="Apr-2012"/>
      <sheetName val="May-2012"/>
      <sheetName val="Jun-2012"/>
      <sheetName val="Jul-2012"/>
      <sheetName val="Aug-2012"/>
      <sheetName val="Sep-2012"/>
      <sheetName val="Oct-2012"/>
      <sheetName val="Nov-2012"/>
      <sheetName val="Dec-2012"/>
      <sheetName val="Jan-2013"/>
      <sheetName val="Feb-2013"/>
      <sheetName val="Mar-2013"/>
      <sheetName val="Apr-2013"/>
      <sheetName val="May-2013"/>
      <sheetName val="Jun-2013"/>
      <sheetName val="Jul-2013"/>
      <sheetName val="Aug-2013"/>
      <sheetName val="Sep-2013"/>
      <sheetName val="Oct-2013"/>
      <sheetName val="Nov-2013"/>
      <sheetName val="Dec-2013"/>
      <sheetName val="Jan-2014"/>
      <sheetName val="Feb-2014"/>
      <sheetName val="Mar-2014"/>
      <sheetName val="Apr-2014"/>
      <sheetName val="May-2014"/>
      <sheetName val="Jun-2014"/>
      <sheetName val="Jul-2014"/>
      <sheetName val="Aug-2014"/>
      <sheetName val="Sep-2014"/>
      <sheetName val="Oct-2014"/>
      <sheetName val="Nov-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3">
          <cell r="B3">
            <v>183</v>
          </cell>
          <cell r="D3">
            <v>0</v>
          </cell>
          <cell r="F3">
            <v>31280</v>
          </cell>
        </row>
        <row r="4">
          <cell r="B4">
            <v>612</v>
          </cell>
          <cell r="D4">
            <v>34</v>
          </cell>
          <cell r="F4">
            <v>60522</v>
          </cell>
        </row>
        <row r="5">
          <cell r="B5">
            <v>795</v>
          </cell>
          <cell r="D5">
            <v>34</v>
          </cell>
        </row>
      </sheetData>
      <sheetData sheetId="5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pr-2006"/>
      <sheetName val="May-2006"/>
      <sheetName val="Jun-2006"/>
      <sheetName val="Jul-2006"/>
      <sheetName val="Aug-2006"/>
      <sheetName val="Sep-2006"/>
      <sheetName val="Oct-2006"/>
      <sheetName val="Nov-2006"/>
      <sheetName val="Dec-2006"/>
      <sheetName val="Jan-2007"/>
      <sheetName val="Feb-2007 "/>
      <sheetName val="Mar-2007"/>
      <sheetName val="Apr-2007 "/>
      <sheetName val="May-2007"/>
      <sheetName val="Jun-2007"/>
      <sheetName val="Jul-2007"/>
      <sheetName val="Aug-2007"/>
      <sheetName val="Sep-2007"/>
      <sheetName val="Oct-2007"/>
      <sheetName val="Nov-2007"/>
      <sheetName val="Dec-2007"/>
      <sheetName val="Jan-2008"/>
      <sheetName val="Feb-2008"/>
      <sheetName val="Mar-2008"/>
      <sheetName val="Apr-2008"/>
      <sheetName val="May-2008"/>
      <sheetName val="Jun-2008"/>
      <sheetName val="Jul-2008"/>
      <sheetName val="Aug-2008"/>
      <sheetName val="Sep-2008"/>
      <sheetName val="Oct-2008"/>
      <sheetName val="Nov-2008"/>
      <sheetName val="Dec-2008"/>
      <sheetName val="Jan-2009"/>
      <sheetName val="Feb-2009"/>
      <sheetName val="Mar-2009"/>
      <sheetName val="Apr-2009"/>
      <sheetName val="May-2009"/>
      <sheetName val="Jun-2009"/>
      <sheetName val="Jul-2009"/>
      <sheetName val="Aug-2009"/>
      <sheetName val="Sep-2009"/>
      <sheetName val="Oct-2009"/>
      <sheetName val="Nov-2009"/>
      <sheetName val="Dec-2009"/>
      <sheetName val="Jan-2010"/>
      <sheetName val="Feb-2010"/>
      <sheetName val="Mar-2010"/>
      <sheetName val="Apr-2010"/>
      <sheetName val="May-2010"/>
      <sheetName val="Jun-2010"/>
      <sheetName val="Jul-2010"/>
      <sheetName val="Aug-2010"/>
      <sheetName val="Sep-2010"/>
      <sheetName val="Oct-2010"/>
      <sheetName val="Nov-2010"/>
      <sheetName val="Dec-2010"/>
      <sheetName val="Jan-2011"/>
      <sheetName val="Feb-2011"/>
      <sheetName val="Mar-2011"/>
      <sheetName val="Apr-2011"/>
      <sheetName val="May-2011"/>
      <sheetName val="Jun-2011"/>
      <sheetName val="Jul-2011"/>
      <sheetName val="Aug-2011"/>
      <sheetName val="Sep-2011"/>
      <sheetName val="Oct-2011"/>
      <sheetName val="Nov-2011"/>
      <sheetName val="Dec-2011"/>
      <sheetName val="Jan-2012"/>
      <sheetName val="Feb-2012"/>
      <sheetName val="Mar-2012"/>
      <sheetName val="Apr-2012"/>
      <sheetName val="May-2012"/>
      <sheetName val="Jun-2012"/>
      <sheetName val="Jul-2012"/>
      <sheetName val="Aug-2012"/>
      <sheetName val="Sep-2012"/>
      <sheetName val="Oct-2012"/>
      <sheetName val="Nov-2012"/>
      <sheetName val="Dec-2012"/>
      <sheetName val="Jan-2013"/>
      <sheetName val="Feb-2013"/>
      <sheetName val="Mar-2013"/>
      <sheetName val="Apr-2013"/>
      <sheetName val="May-2013"/>
      <sheetName val="Jun-2013"/>
      <sheetName val="Jul-2013"/>
      <sheetName val="Aug-2013"/>
      <sheetName val="Sep-2013"/>
      <sheetName val="Oct-2013"/>
      <sheetName val="Nov-2013"/>
      <sheetName val="Dec-2013"/>
      <sheetName val="Jan-2014"/>
      <sheetName val="Feb-2014"/>
      <sheetName val="Mar-2014"/>
      <sheetName val="Apr-2014"/>
      <sheetName val="May-2014"/>
      <sheetName val="Jun-2014"/>
      <sheetName val="Jul-2014"/>
      <sheetName val="Aug-2014"/>
      <sheetName val="Sep-2014"/>
      <sheetName val="Oct-2014"/>
      <sheetName val="Nov-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3">
          <cell r="B3">
            <v>2</v>
          </cell>
          <cell r="D3">
            <v>0</v>
          </cell>
          <cell r="F3">
            <v>3671</v>
          </cell>
        </row>
        <row r="4">
          <cell r="B4">
            <v>1</v>
          </cell>
          <cell r="D4">
            <v>0</v>
          </cell>
          <cell r="F4">
            <v>1752</v>
          </cell>
        </row>
        <row r="5">
          <cell r="B5">
            <v>16</v>
          </cell>
          <cell r="D5">
            <v>1</v>
          </cell>
          <cell r="F5">
            <v>1674</v>
          </cell>
        </row>
        <row r="6">
          <cell r="B6">
            <v>6</v>
          </cell>
          <cell r="D6">
            <v>2</v>
          </cell>
          <cell r="F6">
            <v>1247</v>
          </cell>
        </row>
        <row r="7">
          <cell r="B7">
            <v>140</v>
          </cell>
          <cell r="D7">
            <v>2</v>
          </cell>
          <cell r="F7">
            <v>14462</v>
          </cell>
        </row>
        <row r="8">
          <cell r="B8">
            <v>290</v>
          </cell>
          <cell r="D8">
            <v>11</v>
          </cell>
          <cell r="F8">
            <v>17236</v>
          </cell>
        </row>
        <row r="9">
          <cell r="B9">
            <v>0</v>
          </cell>
          <cell r="D9">
            <v>0</v>
          </cell>
          <cell r="F9">
            <v>575</v>
          </cell>
        </row>
        <row r="10">
          <cell r="B10">
            <v>2</v>
          </cell>
          <cell r="D10">
            <v>0</v>
          </cell>
          <cell r="F10">
            <v>2026</v>
          </cell>
        </row>
        <row r="11">
          <cell r="B11">
            <v>1</v>
          </cell>
          <cell r="D11">
            <v>0</v>
          </cell>
          <cell r="F11">
            <v>1159</v>
          </cell>
        </row>
        <row r="12">
          <cell r="B12">
            <v>0</v>
          </cell>
          <cell r="D12">
            <v>0</v>
          </cell>
          <cell r="F12">
            <v>666</v>
          </cell>
        </row>
        <row r="13">
          <cell r="B13">
            <v>64</v>
          </cell>
          <cell r="D13">
            <v>17</v>
          </cell>
          <cell r="F13">
            <v>8004</v>
          </cell>
        </row>
        <row r="14">
          <cell r="B14">
            <v>3</v>
          </cell>
          <cell r="D14">
            <v>1</v>
          </cell>
          <cell r="F14">
            <v>1433</v>
          </cell>
        </row>
        <row r="15">
          <cell r="B15">
            <v>87</v>
          </cell>
          <cell r="D15">
            <v>0</v>
          </cell>
          <cell r="F15">
            <v>6617</v>
          </cell>
        </row>
        <row r="16">
          <cell r="B16">
            <v>612</v>
          </cell>
          <cell r="D16">
            <v>34</v>
          </cell>
        </row>
      </sheetData>
      <sheetData sheetId="10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r 2006"/>
      <sheetName val="Sep 2006"/>
      <sheetName val="Oct 2006"/>
      <sheetName val="Nov 2006"/>
      <sheetName val="Dec 2006"/>
      <sheetName val="Jan 2007"/>
      <sheetName val="Feb 2007"/>
      <sheetName val="Mar 2007"/>
      <sheetName val="Apr 2007 "/>
      <sheetName val="May 2007"/>
      <sheetName val="Jun 2007"/>
      <sheetName val="Jul 2007"/>
      <sheetName val="Aug 2007"/>
      <sheetName val="Sep 2007"/>
      <sheetName val="Oct 2007"/>
      <sheetName val="Nov 2007"/>
      <sheetName val="Dec 2007"/>
      <sheetName val="Jan 2008"/>
      <sheetName val="Feb 2008"/>
      <sheetName val="Mar 2008"/>
      <sheetName val="Apr 2008"/>
      <sheetName val="May 2008"/>
      <sheetName val="Jun 2008"/>
      <sheetName val="Jul 2008"/>
      <sheetName val="Aug 2008"/>
      <sheetName val="Sep 2008"/>
      <sheetName val="Oct 2008"/>
      <sheetName val="Nov 2008"/>
      <sheetName val="Dec 2008"/>
      <sheetName val="Jan 2009"/>
      <sheetName val="Feb 2009"/>
      <sheetName val="Mar 2009"/>
      <sheetName val="Apr 2009"/>
      <sheetName val="May 2009"/>
      <sheetName val="Jun 2009"/>
      <sheetName val="Jul 2009"/>
      <sheetName val="Aug 2009"/>
      <sheetName val="Sep 2009"/>
      <sheetName val="Oct 2009"/>
      <sheetName val="Nov 2009"/>
      <sheetName val="Dec 2009"/>
      <sheetName val="Jan 2010"/>
      <sheetName val="Feb 2010"/>
      <sheetName val="Mar 2010"/>
      <sheetName val="Apr 2010"/>
      <sheetName val="May 2010"/>
      <sheetName val="Jun 2010"/>
      <sheetName val="Jul 2010"/>
      <sheetName val="Aug 2010"/>
      <sheetName val="Sep 2010"/>
      <sheetName val="Oct 2010"/>
      <sheetName val="Nov 2010"/>
      <sheetName val="Dec 2010"/>
      <sheetName val="Jan 2011"/>
      <sheetName val="Feb 2011"/>
      <sheetName val="Mar 2011"/>
      <sheetName val="Apr 2011"/>
      <sheetName val="May 2011"/>
      <sheetName val="Jun 2011"/>
      <sheetName val="Jul 2011"/>
      <sheetName val="Aug 2011"/>
      <sheetName val="Sep 2011"/>
      <sheetName val="Oct 2011"/>
      <sheetName val="Nov 2011"/>
      <sheetName val="Dec 2011"/>
      <sheetName val="Jan 2012"/>
      <sheetName val="Feb 2012"/>
      <sheetName val="Mar 2012"/>
      <sheetName val="Apr 2012"/>
      <sheetName val="May 2012"/>
      <sheetName val="Jun 2012"/>
      <sheetName val="Jul 2012"/>
      <sheetName val="Aug 2012"/>
      <sheetName val="Sep 2012"/>
      <sheetName val="Oct 2012"/>
      <sheetName val="Nov 2012"/>
      <sheetName val="Dec 2012"/>
      <sheetName val="Jan 2013"/>
      <sheetName val="Feb 2013"/>
      <sheetName val="Mar 2013"/>
      <sheetName val="Apr 2013"/>
      <sheetName val="May 2013"/>
      <sheetName val="Jun 2013"/>
      <sheetName val="Jul 2013"/>
      <sheetName val="Aug 2013"/>
      <sheetName val="Sep 2013"/>
      <sheetName val="Oct 2013"/>
      <sheetName val="Nov 2013"/>
      <sheetName val="Dec 2013"/>
      <sheetName val="Jan 2014"/>
      <sheetName val="Feb 2014"/>
      <sheetName val="Mar 2014"/>
      <sheetName val="Apr 2014"/>
      <sheetName val="May 2014"/>
      <sheetName val="Jun 2014"/>
      <sheetName val="Jul 2014"/>
      <sheetName val="Aug 2014"/>
      <sheetName val="Sep 2014"/>
      <sheetName val="Oct 2014"/>
      <sheetName val="Nov 2014"/>
      <sheetName val="Chart-AR Aging Summary"/>
      <sheetName val="Chart-AR Aging"/>
      <sheetName val="Invoices Print Totals Summary"/>
      <sheetName val="Chart-Invoices Print Tot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3">
          <cell r="C3">
            <v>106051</v>
          </cell>
          <cell r="E3">
            <v>732</v>
          </cell>
        </row>
        <row r="4">
          <cell r="C4">
            <v>43943</v>
          </cell>
          <cell r="E4">
            <v>280</v>
          </cell>
        </row>
        <row r="5">
          <cell r="C5">
            <v>9726</v>
          </cell>
          <cell r="E5">
            <v>122</v>
          </cell>
        </row>
        <row r="6">
          <cell r="C6">
            <v>6849</v>
          </cell>
          <cell r="E6">
            <v>80</v>
          </cell>
        </row>
        <row r="7">
          <cell r="C7">
            <v>48149</v>
          </cell>
          <cell r="E7">
            <v>1051</v>
          </cell>
        </row>
        <row r="8">
          <cell r="C8">
            <v>108667</v>
          </cell>
          <cell r="E8">
            <v>1533</v>
          </cell>
        </row>
      </sheetData>
      <sheetData sheetId="99" refreshError="1"/>
      <sheetData sheetId="100">
        <row r="1">
          <cell r="B1" t="str">
            <v>March</v>
          </cell>
          <cell r="C1">
            <v>38961</v>
          </cell>
          <cell r="D1">
            <v>38991</v>
          </cell>
          <cell r="E1">
            <v>39022</v>
          </cell>
          <cell r="F1">
            <v>39052</v>
          </cell>
          <cell r="G1">
            <v>39083</v>
          </cell>
          <cell r="H1">
            <v>39114</v>
          </cell>
          <cell r="I1">
            <v>39142</v>
          </cell>
          <cell r="J1">
            <v>39173</v>
          </cell>
          <cell r="K1">
            <v>39203</v>
          </cell>
          <cell r="L1">
            <v>39234</v>
          </cell>
          <cell r="M1">
            <v>39264</v>
          </cell>
          <cell r="N1">
            <v>39295</v>
          </cell>
          <cell r="O1">
            <v>39326</v>
          </cell>
          <cell r="P1">
            <v>39356</v>
          </cell>
          <cell r="Q1">
            <v>39387</v>
          </cell>
          <cell r="R1">
            <v>39417</v>
          </cell>
          <cell r="S1">
            <v>39448</v>
          </cell>
          <cell r="T1">
            <v>39479</v>
          </cell>
          <cell r="U1">
            <v>39508</v>
          </cell>
          <cell r="V1">
            <v>39539</v>
          </cell>
          <cell r="W1">
            <v>39569</v>
          </cell>
          <cell r="X1">
            <v>39600</v>
          </cell>
          <cell r="Y1">
            <v>39630</v>
          </cell>
          <cell r="Z1">
            <v>39661</v>
          </cell>
          <cell r="AA1">
            <v>39692</v>
          </cell>
          <cell r="AB1">
            <v>39722</v>
          </cell>
          <cell r="AC1">
            <v>39753</v>
          </cell>
          <cell r="AD1">
            <v>39783</v>
          </cell>
          <cell r="AE1">
            <v>39814</v>
          </cell>
          <cell r="AF1">
            <v>39845</v>
          </cell>
          <cell r="AG1">
            <v>39873</v>
          </cell>
          <cell r="AH1">
            <v>39904</v>
          </cell>
          <cell r="AI1">
            <v>39934</v>
          </cell>
          <cell r="AJ1">
            <v>39965</v>
          </cell>
          <cell r="AK1">
            <v>39995</v>
          </cell>
          <cell r="AL1">
            <v>40026</v>
          </cell>
          <cell r="AM1">
            <v>40057</v>
          </cell>
          <cell r="AN1">
            <v>40087</v>
          </cell>
          <cell r="AO1">
            <v>40118</v>
          </cell>
          <cell r="AP1">
            <v>40148</v>
          </cell>
          <cell r="AQ1">
            <v>40179</v>
          </cell>
          <cell r="AR1">
            <v>40210</v>
          </cell>
          <cell r="AS1">
            <v>40238</v>
          </cell>
          <cell r="AT1">
            <v>40269</v>
          </cell>
          <cell r="AU1">
            <v>40299</v>
          </cell>
          <cell r="AV1">
            <v>40330</v>
          </cell>
          <cell r="AW1">
            <v>40360</v>
          </cell>
          <cell r="AX1">
            <v>40391</v>
          </cell>
          <cell r="AY1">
            <v>40422</v>
          </cell>
          <cell r="AZ1">
            <v>40452</v>
          </cell>
          <cell r="BA1">
            <v>40483</v>
          </cell>
          <cell r="BB1">
            <v>40513</v>
          </cell>
          <cell r="BC1">
            <v>40544</v>
          </cell>
          <cell r="BD1">
            <v>40575</v>
          </cell>
          <cell r="BE1">
            <v>40603</v>
          </cell>
          <cell r="BF1">
            <v>40634</v>
          </cell>
          <cell r="BG1">
            <v>40664</v>
          </cell>
          <cell r="BH1">
            <v>40695</v>
          </cell>
          <cell r="BI1">
            <v>40725</v>
          </cell>
          <cell r="BJ1">
            <v>40756</v>
          </cell>
          <cell r="BK1">
            <v>40787</v>
          </cell>
          <cell r="BL1">
            <v>40817</v>
          </cell>
          <cell r="BM1">
            <v>40848</v>
          </cell>
          <cell r="BN1">
            <v>40878</v>
          </cell>
          <cell r="BO1">
            <v>40909</v>
          </cell>
          <cell r="BP1">
            <v>40940</v>
          </cell>
          <cell r="BQ1">
            <v>40969</v>
          </cell>
          <cell r="BR1">
            <v>41000</v>
          </cell>
          <cell r="BS1">
            <v>41030</v>
          </cell>
          <cell r="BT1">
            <v>41061</v>
          </cell>
          <cell r="BU1">
            <v>41091</v>
          </cell>
          <cell r="BV1">
            <v>41122</v>
          </cell>
          <cell r="BW1">
            <v>41153</v>
          </cell>
          <cell r="BX1">
            <v>41183</v>
          </cell>
          <cell r="BY1">
            <v>41214</v>
          </cell>
          <cell r="BZ1">
            <v>41244</v>
          </cell>
          <cell r="CA1">
            <v>41275</v>
          </cell>
          <cell r="CB1">
            <v>41306</v>
          </cell>
          <cell r="CC1">
            <v>41334</v>
          </cell>
          <cell r="CD1">
            <v>41365</v>
          </cell>
          <cell r="CE1">
            <v>41395</v>
          </cell>
          <cell r="CF1">
            <v>41426</v>
          </cell>
          <cell r="CG1">
            <v>41456</v>
          </cell>
          <cell r="CH1">
            <v>41487</v>
          </cell>
          <cell r="CI1">
            <v>41518</v>
          </cell>
          <cell r="CJ1" t="str">
            <v>Oct</v>
          </cell>
          <cell r="CK1" t="str">
            <v>Nov</v>
          </cell>
          <cell r="CL1" t="str">
            <v>Dec</v>
          </cell>
          <cell r="CM1" t="str">
            <v>Jan</v>
          </cell>
          <cell r="CN1" t="str">
            <v>Feb</v>
          </cell>
          <cell r="CO1" t="str">
            <v>Mar</v>
          </cell>
          <cell r="CP1" t="str">
            <v>Apr</v>
          </cell>
          <cell r="CQ1" t="str">
            <v>May</v>
          </cell>
          <cell r="CR1" t="str">
            <v>Jun</v>
          </cell>
          <cell r="CS1" t="str">
            <v>Jul</v>
          </cell>
          <cell r="CT1" t="str">
            <v>Aug</v>
          </cell>
          <cell r="CU1" t="str">
            <v>Sep</v>
          </cell>
          <cell r="CV1" t="str">
            <v>Oct</v>
          </cell>
          <cell r="CW1" t="str">
            <v>Nov</v>
          </cell>
        </row>
        <row r="2">
          <cell r="A2" t="str">
            <v>(Not Past Due)</v>
          </cell>
          <cell r="B2">
            <v>66865</v>
          </cell>
          <cell r="C2">
            <v>125501</v>
          </cell>
          <cell r="D2">
            <v>112354</v>
          </cell>
          <cell r="E2">
            <v>101148</v>
          </cell>
          <cell r="F2">
            <v>110252</v>
          </cell>
          <cell r="G2">
            <v>140525</v>
          </cell>
          <cell r="H2">
            <v>124508</v>
          </cell>
          <cell r="I2">
            <v>119953</v>
          </cell>
          <cell r="J2">
            <v>109672</v>
          </cell>
          <cell r="K2">
            <v>114422</v>
          </cell>
          <cell r="L2">
            <v>107261</v>
          </cell>
          <cell r="M2">
            <v>131787</v>
          </cell>
          <cell r="N2">
            <v>105082</v>
          </cell>
          <cell r="O2">
            <v>129735</v>
          </cell>
          <cell r="P2">
            <v>107881</v>
          </cell>
          <cell r="Q2">
            <v>102800</v>
          </cell>
          <cell r="R2">
            <v>89347</v>
          </cell>
          <cell r="S2">
            <v>121909</v>
          </cell>
          <cell r="T2">
            <v>105374</v>
          </cell>
          <cell r="U2">
            <v>114200</v>
          </cell>
          <cell r="V2">
            <v>132855</v>
          </cell>
          <cell r="W2">
            <v>122343</v>
          </cell>
          <cell r="X2">
            <v>122230</v>
          </cell>
          <cell r="Y2">
            <v>137932</v>
          </cell>
          <cell r="Z2">
            <v>136793</v>
          </cell>
          <cell r="AA2">
            <v>106523</v>
          </cell>
          <cell r="AB2">
            <v>114475</v>
          </cell>
          <cell r="AC2">
            <v>113150</v>
          </cell>
          <cell r="AD2">
            <v>77702</v>
          </cell>
          <cell r="AE2">
            <v>98709</v>
          </cell>
          <cell r="AF2">
            <v>152048</v>
          </cell>
          <cell r="AG2">
            <v>131289</v>
          </cell>
          <cell r="AH2">
            <v>56475</v>
          </cell>
          <cell r="AI2">
            <v>141494</v>
          </cell>
          <cell r="AJ2">
            <v>138987</v>
          </cell>
          <cell r="AK2">
            <v>120440</v>
          </cell>
          <cell r="AL2">
            <v>107098</v>
          </cell>
          <cell r="AM2">
            <v>101242</v>
          </cell>
          <cell r="AN2">
            <v>100691</v>
          </cell>
          <cell r="AO2">
            <v>123172</v>
          </cell>
          <cell r="AP2">
            <v>82620</v>
          </cell>
          <cell r="AQ2">
            <v>110785</v>
          </cell>
          <cell r="AR2">
            <v>124194</v>
          </cell>
          <cell r="AS2">
            <v>110691</v>
          </cell>
          <cell r="AT2">
            <v>127074</v>
          </cell>
          <cell r="AU2">
            <v>124520</v>
          </cell>
          <cell r="AV2">
            <v>108094</v>
          </cell>
          <cell r="AW2">
            <v>117178</v>
          </cell>
          <cell r="AX2">
            <v>107794</v>
          </cell>
          <cell r="AY2">
            <v>129645</v>
          </cell>
          <cell r="AZ2">
            <v>103033</v>
          </cell>
          <cell r="BA2">
            <v>97384</v>
          </cell>
          <cell r="BB2">
            <v>93456</v>
          </cell>
          <cell r="BC2">
            <v>130768</v>
          </cell>
          <cell r="BD2">
            <v>139302</v>
          </cell>
          <cell r="BE2">
            <v>120111</v>
          </cell>
          <cell r="BF2">
            <v>104330</v>
          </cell>
          <cell r="BG2">
            <v>109018</v>
          </cell>
          <cell r="BH2">
            <v>126186</v>
          </cell>
          <cell r="BI2">
            <v>150657</v>
          </cell>
          <cell r="BJ2">
            <v>91100</v>
          </cell>
          <cell r="BK2">
            <v>133134</v>
          </cell>
          <cell r="BL2">
            <v>129624</v>
          </cell>
          <cell r="BM2">
            <v>115984</v>
          </cell>
          <cell r="BN2">
            <v>97768</v>
          </cell>
          <cell r="BO2">
            <v>127482</v>
          </cell>
          <cell r="BP2">
            <v>126819</v>
          </cell>
          <cell r="BQ2">
            <v>108227</v>
          </cell>
          <cell r="BR2">
            <v>90475</v>
          </cell>
          <cell r="BS2">
            <v>115311</v>
          </cell>
          <cell r="BT2">
            <v>129059</v>
          </cell>
          <cell r="BU2">
            <v>128184</v>
          </cell>
          <cell r="BV2">
            <v>116563</v>
          </cell>
          <cell r="BW2">
            <v>129596</v>
          </cell>
          <cell r="BX2">
            <v>98911</v>
          </cell>
          <cell r="BY2">
            <v>97250</v>
          </cell>
          <cell r="BZ2">
            <v>99129</v>
          </cell>
          <cell r="CA2">
            <v>131477</v>
          </cell>
          <cell r="CB2">
            <v>133089</v>
          </cell>
          <cell r="CC2">
            <v>113541</v>
          </cell>
          <cell r="CD2">
            <v>133836</v>
          </cell>
          <cell r="CE2">
            <v>85734</v>
          </cell>
          <cell r="CF2">
            <v>130995</v>
          </cell>
          <cell r="CG2">
            <v>124862</v>
          </cell>
          <cell r="CH2">
            <v>108156</v>
          </cell>
          <cell r="CI2">
            <v>109009</v>
          </cell>
          <cell r="CJ2">
            <v>94332</v>
          </cell>
          <cell r="CK2">
            <v>94615</v>
          </cell>
          <cell r="CL2">
            <v>90778</v>
          </cell>
          <cell r="CM2">
            <v>138969</v>
          </cell>
          <cell r="CN2">
            <v>139675</v>
          </cell>
          <cell r="CO2">
            <v>140558</v>
          </cell>
          <cell r="CP2">
            <v>119252</v>
          </cell>
          <cell r="CQ2">
            <v>104372</v>
          </cell>
          <cell r="CR2">
            <v>105133</v>
          </cell>
          <cell r="CS2">
            <v>107450</v>
          </cell>
          <cell r="CT2">
            <v>102986</v>
          </cell>
          <cell r="CU2">
            <v>130212</v>
          </cell>
          <cell r="CV2">
            <v>106051</v>
          </cell>
          <cell r="CW2">
            <v>90155</v>
          </cell>
        </row>
        <row r="3">
          <cell r="A3" t="str">
            <v>(1-30 Days Past Due)</v>
          </cell>
          <cell r="B3">
            <v>97732</v>
          </cell>
          <cell r="C3">
            <v>29857</v>
          </cell>
          <cell r="D3">
            <v>40884</v>
          </cell>
          <cell r="E3">
            <v>38186</v>
          </cell>
          <cell r="F3">
            <v>29654</v>
          </cell>
          <cell r="G3">
            <v>19475</v>
          </cell>
          <cell r="H3">
            <v>28745</v>
          </cell>
          <cell r="I3">
            <v>30999</v>
          </cell>
          <cell r="J3">
            <v>21751</v>
          </cell>
          <cell r="K3">
            <v>31811</v>
          </cell>
          <cell r="L3">
            <v>28297</v>
          </cell>
          <cell r="M3">
            <v>27262</v>
          </cell>
          <cell r="N3">
            <v>26496</v>
          </cell>
          <cell r="O3">
            <v>32895</v>
          </cell>
          <cell r="P3">
            <v>46257</v>
          </cell>
          <cell r="Q3">
            <v>27969</v>
          </cell>
          <cell r="R3">
            <v>23805</v>
          </cell>
          <cell r="S3">
            <v>19166</v>
          </cell>
          <cell r="T3">
            <v>34609</v>
          </cell>
          <cell r="U3">
            <v>29274</v>
          </cell>
          <cell r="V3">
            <v>22669</v>
          </cell>
          <cell r="W3">
            <v>29176</v>
          </cell>
          <cell r="X3">
            <v>22407</v>
          </cell>
          <cell r="Y3">
            <v>33344</v>
          </cell>
          <cell r="Z3">
            <v>43347</v>
          </cell>
          <cell r="AA3">
            <v>26372</v>
          </cell>
          <cell r="AB3">
            <v>27207</v>
          </cell>
          <cell r="AC3">
            <v>41750</v>
          </cell>
          <cell r="AD3">
            <v>34733</v>
          </cell>
          <cell r="AE3">
            <v>18820</v>
          </cell>
          <cell r="AF3">
            <v>28667</v>
          </cell>
          <cell r="AG3">
            <v>36571</v>
          </cell>
          <cell r="AH3">
            <v>26507</v>
          </cell>
          <cell r="AI3">
            <v>20969</v>
          </cell>
          <cell r="AJ3">
            <v>25832</v>
          </cell>
          <cell r="AK3">
            <v>42542</v>
          </cell>
          <cell r="AL3">
            <v>19731</v>
          </cell>
          <cell r="AM3">
            <v>18947</v>
          </cell>
          <cell r="AN3">
            <v>37547</v>
          </cell>
          <cell r="AO3">
            <v>19783</v>
          </cell>
          <cell r="AP3">
            <v>52182</v>
          </cell>
          <cell r="AQ3">
            <v>12155</v>
          </cell>
          <cell r="AR3">
            <v>32624</v>
          </cell>
          <cell r="AS3">
            <v>29669</v>
          </cell>
          <cell r="AT3">
            <v>25126</v>
          </cell>
          <cell r="AU3">
            <v>38604</v>
          </cell>
          <cell r="AV3">
            <v>27634</v>
          </cell>
          <cell r="AW3">
            <v>22900</v>
          </cell>
          <cell r="AX3">
            <v>27942</v>
          </cell>
          <cell r="AY3">
            <v>29354</v>
          </cell>
          <cell r="AZ3">
            <v>36922</v>
          </cell>
          <cell r="BA3">
            <v>24215</v>
          </cell>
          <cell r="BB3">
            <v>32120</v>
          </cell>
          <cell r="BC3">
            <v>21161</v>
          </cell>
          <cell r="BD3">
            <v>23290</v>
          </cell>
          <cell r="BE3">
            <v>36013</v>
          </cell>
          <cell r="BF3">
            <v>17557</v>
          </cell>
          <cell r="BG3">
            <v>28930</v>
          </cell>
          <cell r="BH3">
            <v>22193</v>
          </cell>
          <cell r="BI3">
            <v>34734</v>
          </cell>
          <cell r="BJ3">
            <v>32990</v>
          </cell>
          <cell r="BK3">
            <v>21576</v>
          </cell>
          <cell r="BL3">
            <v>35361</v>
          </cell>
          <cell r="BM3">
            <v>40028</v>
          </cell>
          <cell r="BN3">
            <v>24346</v>
          </cell>
          <cell r="BO3">
            <v>19666</v>
          </cell>
          <cell r="BP3">
            <v>24901</v>
          </cell>
          <cell r="BQ3">
            <v>32695</v>
          </cell>
          <cell r="BR3">
            <v>33671</v>
          </cell>
          <cell r="BS3">
            <v>20229</v>
          </cell>
          <cell r="BT3">
            <v>31252</v>
          </cell>
          <cell r="BU3">
            <v>25227</v>
          </cell>
          <cell r="BV3">
            <v>31922</v>
          </cell>
          <cell r="BW3">
            <v>38794</v>
          </cell>
          <cell r="BX3">
            <v>31467</v>
          </cell>
          <cell r="BY3">
            <v>35770</v>
          </cell>
          <cell r="BZ3">
            <v>18614</v>
          </cell>
          <cell r="CA3">
            <v>17500</v>
          </cell>
          <cell r="CB3">
            <v>29155</v>
          </cell>
          <cell r="CC3">
            <v>40632</v>
          </cell>
          <cell r="CD3">
            <v>24958</v>
          </cell>
          <cell r="CE3">
            <v>26992</v>
          </cell>
          <cell r="CF3">
            <v>21018</v>
          </cell>
          <cell r="CG3">
            <v>20991</v>
          </cell>
          <cell r="CH3">
            <v>23868</v>
          </cell>
          <cell r="CI3">
            <v>26710</v>
          </cell>
          <cell r="CJ3">
            <v>24518</v>
          </cell>
          <cell r="CK3">
            <v>25625</v>
          </cell>
          <cell r="CL3">
            <v>27147</v>
          </cell>
          <cell r="CM3">
            <v>28490</v>
          </cell>
          <cell r="CN3">
            <v>41498</v>
          </cell>
          <cell r="CO3">
            <v>29581</v>
          </cell>
          <cell r="CP3">
            <v>24229</v>
          </cell>
          <cell r="CQ3">
            <v>35519</v>
          </cell>
          <cell r="CR3">
            <v>26396</v>
          </cell>
          <cell r="CS3">
            <v>31403</v>
          </cell>
          <cell r="CT3">
            <v>33009</v>
          </cell>
          <cell r="CU3">
            <v>24121</v>
          </cell>
          <cell r="CV3">
            <v>43943</v>
          </cell>
          <cell r="CW3">
            <v>35233</v>
          </cell>
        </row>
        <row r="4">
          <cell r="A4" t="str">
            <v>(31-60 Days Past Due)</v>
          </cell>
          <cell r="B4">
            <v>19832</v>
          </cell>
          <cell r="C4">
            <v>15642</v>
          </cell>
          <cell r="D4">
            <v>8798</v>
          </cell>
          <cell r="E4">
            <v>24386</v>
          </cell>
          <cell r="F4">
            <v>11513</v>
          </cell>
          <cell r="G4">
            <v>15876</v>
          </cell>
          <cell r="H4">
            <v>8871</v>
          </cell>
          <cell r="I4">
            <v>6780</v>
          </cell>
          <cell r="J4">
            <v>11335</v>
          </cell>
          <cell r="K4">
            <v>10585</v>
          </cell>
          <cell r="L4">
            <v>14030</v>
          </cell>
          <cell r="M4">
            <v>9865</v>
          </cell>
          <cell r="N4">
            <v>11177</v>
          </cell>
          <cell r="O4">
            <v>14037</v>
          </cell>
          <cell r="P4">
            <v>14257</v>
          </cell>
          <cell r="Q4">
            <v>11984</v>
          </cell>
          <cell r="R4">
            <v>14297</v>
          </cell>
          <cell r="S4">
            <v>9445</v>
          </cell>
          <cell r="T4">
            <v>8641</v>
          </cell>
          <cell r="U4">
            <v>18133</v>
          </cell>
          <cell r="V4">
            <v>8290</v>
          </cell>
          <cell r="W4">
            <v>12198</v>
          </cell>
          <cell r="X4">
            <v>14218</v>
          </cell>
          <cell r="Y4">
            <v>14223</v>
          </cell>
          <cell r="Z4">
            <v>13683</v>
          </cell>
          <cell r="AA4">
            <v>12260</v>
          </cell>
          <cell r="AB4">
            <v>16866</v>
          </cell>
          <cell r="AC4">
            <v>10355</v>
          </cell>
          <cell r="AD4">
            <v>13315</v>
          </cell>
          <cell r="AE4">
            <v>11070</v>
          </cell>
          <cell r="AF4">
            <v>6393</v>
          </cell>
          <cell r="AG4">
            <v>9993</v>
          </cell>
          <cell r="AH4">
            <v>14081</v>
          </cell>
          <cell r="AI4">
            <v>12355</v>
          </cell>
          <cell r="AJ4">
            <v>15527</v>
          </cell>
          <cell r="AK4">
            <v>12850</v>
          </cell>
          <cell r="AL4">
            <v>12818</v>
          </cell>
          <cell r="AM4">
            <v>8858</v>
          </cell>
          <cell r="AN4">
            <v>10015</v>
          </cell>
          <cell r="AO4">
            <v>19294</v>
          </cell>
          <cell r="AP4">
            <v>15274</v>
          </cell>
          <cell r="AQ4">
            <v>19762</v>
          </cell>
          <cell r="AR4">
            <v>8445</v>
          </cell>
          <cell r="AS4">
            <v>22723</v>
          </cell>
          <cell r="AT4">
            <v>11968</v>
          </cell>
          <cell r="AU4">
            <v>15186</v>
          </cell>
          <cell r="AV4">
            <v>23760</v>
          </cell>
          <cell r="AW4">
            <v>13739</v>
          </cell>
          <cell r="AX4">
            <v>10095</v>
          </cell>
          <cell r="AY4">
            <v>11150</v>
          </cell>
          <cell r="AZ4">
            <v>16511</v>
          </cell>
          <cell r="BA4">
            <v>10530</v>
          </cell>
          <cell r="BB4">
            <v>13030</v>
          </cell>
          <cell r="BC4">
            <v>12865</v>
          </cell>
          <cell r="BD4">
            <v>4705</v>
          </cell>
          <cell r="BE4">
            <v>13296</v>
          </cell>
          <cell r="BF4">
            <v>13905</v>
          </cell>
          <cell r="BG4">
            <v>10748</v>
          </cell>
          <cell r="BH4">
            <v>12007</v>
          </cell>
          <cell r="BI4">
            <v>10110</v>
          </cell>
          <cell r="BJ4">
            <v>10325</v>
          </cell>
          <cell r="BK4">
            <v>15755</v>
          </cell>
          <cell r="BL4">
            <v>10550</v>
          </cell>
          <cell r="BM4">
            <v>15107</v>
          </cell>
          <cell r="BN4">
            <v>10910</v>
          </cell>
          <cell r="BO4">
            <v>11050</v>
          </cell>
          <cell r="BP4">
            <v>7970</v>
          </cell>
          <cell r="BQ4">
            <v>10210</v>
          </cell>
          <cell r="BR4">
            <v>11387</v>
          </cell>
          <cell r="BS4">
            <v>15740</v>
          </cell>
          <cell r="BT4">
            <v>9060</v>
          </cell>
          <cell r="BU4">
            <v>9010</v>
          </cell>
          <cell r="BV4">
            <v>11822</v>
          </cell>
          <cell r="BW4">
            <v>6597</v>
          </cell>
          <cell r="BX4">
            <v>16260</v>
          </cell>
          <cell r="BY4">
            <v>8435</v>
          </cell>
          <cell r="BZ4">
            <v>12135</v>
          </cell>
          <cell r="CA4">
            <v>8955</v>
          </cell>
          <cell r="CB4">
            <v>4965</v>
          </cell>
          <cell r="CC4">
            <v>12050</v>
          </cell>
          <cell r="CD4">
            <v>10962</v>
          </cell>
          <cell r="CE4">
            <v>10580</v>
          </cell>
          <cell r="CF4">
            <v>10240</v>
          </cell>
          <cell r="CG4">
            <v>10458</v>
          </cell>
          <cell r="CH4">
            <v>9667</v>
          </cell>
          <cell r="CI4">
            <v>12642</v>
          </cell>
          <cell r="CJ4">
            <v>12890</v>
          </cell>
          <cell r="CK4">
            <v>11765</v>
          </cell>
          <cell r="CL4">
            <v>10338</v>
          </cell>
          <cell r="CM4">
            <v>13746</v>
          </cell>
          <cell r="CN4">
            <v>9325</v>
          </cell>
          <cell r="CO4">
            <v>13460</v>
          </cell>
          <cell r="CP4">
            <v>14040</v>
          </cell>
          <cell r="CQ4">
            <v>13481</v>
          </cell>
          <cell r="CR4">
            <v>13202</v>
          </cell>
          <cell r="CS4">
            <v>14062</v>
          </cell>
          <cell r="CT4">
            <v>8564</v>
          </cell>
          <cell r="CU4">
            <v>11104</v>
          </cell>
          <cell r="CV4">
            <v>9726</v>
          </cell>
          <cell r="CW4">
            <v>14276</v>
          </cell>
        </row>
        <row r="5">
          <cell r="A5" t="str">
            <v>(61-90 Days Past Due)</v>
          </cell>
          <cell r="B5">
            <v>5214</v>
          </cell>
          <cell r="C5">
            <v>4730</v>
          </cell>
          <cell r="D5">
            <v>8534</v>
          </cell>
          <cell r="E5">
            <v>5910</v>
          </cell>
          <cell r="F5">
            <v>14810</v>
          </cell>
          <cell r="G5">
            <v>5825</v>
          </cell>
          <cell r="H5">
            <v>12361</v>
          </cell>
          <cell r="I5">
            <v>10218</v>
          </cell>
          <cell r="J5">
            <v>6840</v>
          </cell>
          <cell r="K5">
            <v>7625</v>
          </cell>
          <cell r="L5">
            <v>9765</v>
          </cell>
          <cell r="M5">
            <v>8470</v>
          </cell>
          <cell r="N5">
            <v>11260</v>
          </cell>
          <cell r="O5">
            <v>8635</v>
          </cell>
          <cell r="P5">
            <v>7047</v>
          </cell>
          <cell r="Q5">
            <v>7275</v>
          </cell>
          <cell r="R5">
            <v>8680</v>
          </cell>
          <cell r="S5">
            <v>8435</v>
          </cell>
          <cell r="T5">
            <v>3595</v>
          </cell>
          <cell r="U5">
            <v>5911</v>
          </cell>
          <cell r="V5">
            <v>6830</v>
          </cell>
          <cell r="W5">
            <v>4140</v>
          </cell>
          <cell r="X5">
            <v>6898</v>
          </cell>
          <cell r="Y5">
            <v>7263</v>
          </cell>
          <cell r="Z5">
            <v>6545</v>
          </cell>
          <cell r="AA5">
            <v>7250</v>
          </cell>
          <cell r="AB5">
            <v>6700</v>
          </cell>
          <cell r="AC5">
            <v>7190</v>
          </cell>
          <cell r="AD5">
            <v>6185</v>
          </cell>
          <cell r="AE5">
            <v>6325</v>
          </cell>
          <cell r="AF5">
            <v>5965</v>
          </cell>
          <cell r="AG5">
            <v>4543</v>
          </cell>
          <cell r="AH5">
            <v>7723</v>
          </cell>
          <cell r="AI5">
            <v>7338</v>
          </cell>
          <cell r="AJ5">
            <v>6295</v>
          </cell>
          <cell r="AK5">
            <v>10530</v>
          </cell>
          <cell r="AL5">
            <v>8413</v>
          </cell>
          <cell r="AM5">
            <v>6842</v>
          </cell>
          <cell r="AN5">
            <v>3870</v>
          </cell>
          <cell r="AO5">
            <v>6795</v>
          </cell>
          <cell r="AP5">
            <v>12075</v>
          </cell>
          <cell r="AQ5">
            <v>14645</v>
          </cell>
          <cell r="AR5">
            <v>19332</v>
          </cell>
          <cell r="AS5">
            <v>8315</v>
          </cell>
          <cell r="AT5">
            <v>16038</v>
          </cell>
          <cell r="AU5">
            <v>8290</v>
          </cell>
          <cell r="AV5">
            <v>12105</v>
          </cell>
          <cell r="AW5">
            <v>5330</v>
          </cell>
          <cell r="AX5">
            <v>8494</v>
          </cell>
          <cell r="AY5">
            <v>5564</v>
          </cell>
          <cell r="AZ5">
            <v>4645</v>
          </cell>
          <cell r="BA5">
            <v>9781</v>
          </cell>
          <cell r="BB5">
            <v>3995</v>
          </cell>
          <cell r="BC5">
            <v>5515</v>
          </cell>
          <cell r="BD5">
            <v>5250</v>
          </cell>
          <cell r="BE5">
            <v>3275</v>
          </cell>
          <cell r="BF5">
            <v>4890</v>
          </cell>
          <cell r="BG5">
            <v>6585</v>
          </cell>
          <cell r="BH5">
            <v>5402</v>
          </cell>
          <cell r="BI5">
            <v>6127</v>
          </cell>
          <cell r="BJ5">
            <v>6530</v>
          </cell>
          <cell r="BK5">
            <v>7275</v>
          </cell>
          <cell r="BL5">
            <v>9645</v>
          </cell>
          <cell r="BM5">
            <v>4595</v>
          </cell>
          <cell r="BN5">
            <v>4897</v>
          </cell>
          <cell r="BO5">
            <v>5315</v>
          </cell>
          <cell r="BP5">
            <v>3630</v>
          </cell>
          <cell r="BQ5">
            <v>2100</v>
          </cell>
          <cell r="BR5">
            <v>5875</v>
          </cell>
          <cell r="BS5">
            <v>7590</v>
          </cell>
          <cell r="BT5">
            <v>6375</v>
          </cell>
          <cell r="BU5">
            <v>4020</v>
          </cell>
          <cell r="BV5">
            <v>4720</v>
          </cell>
          <cell r="BW5">
            <v>5465</v>
          </cell>
          <cell r="BX5">
            <v>6014</v>
          </cell>
          <cell r="BY5">
            <v>7572</v>
          </cell>
          <cell r="BZ5">
            <v>10373</v>
          </cell>
          <cell r="CA5">
            <v>8614</v>
          </cell>
          <cell r="CB5">
            <v>6609</v>
          </cell>
          <cell r="CC5">
            <v>3545</v>
          </cell>
          <cell r="CD5">
            <v>5350</v>
          </cell>
          <cell r="CE5">
            <v>5030</v>
          </cell>
          <cell r="CF5">
            <v>7075</v>
          </cell>
          <cell r="CG5">
            <v>4760</v>
          </cell>
          <cell r="CH5">
            <v>6788</v>
          </cell>
          <cell r="CI5">
            <v>6717</v>
          </cell>
          <cell r="CJ5">
            <v>9877</v>
          </cell>
          <cell r="CK5">
            <v>9040</v>
          </cell>
          <cell r="CL5">
            <v>6720</v>
          </cell>
          <cell r="CM5">
            <v>5254</v>
          </cell>
          <cell r="CN5">
            <v>6451</v>
          </cell>
          <cell r="CO5">
            <v>7200</v>
          </cell>
          <cell r="CP5">
            <v>6780</v>
          </cell>
          <cell r="CQ5">
            <v>9543</v>
          </cell>
          <cell r="CR5">
            <v>5787</v>
          </cell>
          <cell r="CS5">
            <v>6107</v>
          </cell>
          <cell r="CT5">
            <v>3975</v>
          </cell>
          <cell r="CU5">
            <v>5375</v>
          </cell>
          <cell r="CV5">
            <v>6849</v>
          </cell>
          <cell r="CW5">
            <v>5227</v>
          </cell>
        </row>
        <row r="6">
          <cell r="A6" t="str">
            <v>(&gt;90 Days Past Due)</v>
          </cell>
          <cell r="B6">
            <v>41119</v>
          </cell>
          <cell r="C6">
            <v>38271</v>
          </cell>
          <cell r="D6">
            <v>40321</v>
          </cell>
          <cell r="E6">
            <v>38401</v>
          </cell>
          <cell r="F6">
            <v>40961</v>
          </cell>
          <cell r="G6">
            <v>51026</v>
          </cell>
          <cell r="H6">
            <v>52661</v>
          </cell>
          <cell r="I6">
            <v>46984</v>
          </cell>
          <cell r="J6">
            <v>48054</v>
          </cell>
          <cell r="K6">
            <v>48469</v>
          </cell>
          <cell r="L6">
            <v>52999</v>
          </cell>
          <cell r="M6">
            <v>53239</v>
          </cell>
          <cell r="N6">
            <v>56184</v>
          </cell>
          <cell r="O6">
            <v>55224</v>
          </cell>
          <cell r="P6">
            <v>53991</v>
          </cell>
          <cell r="Q6">
            <v>57271</v>
          </cell>
          <cell r="R6">
            <v>61561</v>
          </cell>
          <cell r="S6">
            <v>64096</v>
          </cell>
          <cell r="T6">
            <v>60931</v>
          </cell>
          <cell r="U6">
            <v>57676</v>
          </cell>
          <cell r="V6">
            <v>56937</v>
          </cell>
          <cell r="W6">
            <v>59611</v>
          </cell>
          <cell r="X6">
            <v>57176</v>
          </cell>
          <cell r="Y6">
            <v>57269</v>
          </cell>
          <cell r="Z6">
            <v>60297</v>
          </cell>
          <cell r="AA6">
            <v>60522</v>
          </cell>
          <cell r="AB6">
            <v>56999</v>
          </cell>
          <cell r="AC6">
            <v>58591</v>
          </cell>
          <cell r="AD6">
            <v>58911</v>
          </cell>
          <cell r="AE6">
            <v>59431</v>
          </cell>
          <cell r="AF6">
            <v>60336</v>
          </cell>
          <cell r="AG6">
            <v>59216</v>
          </cell>
          <cell r="AH6">
            <v>58084</v>
          </cell>
          <cell r="AI6">
            <v>62792</v>
          </cell>
          <cell r="AJ6">
            <v>64062</v>
          </cell>
          <cell r="AK6">
            <v>65876</v>
          </cell>
          <cell r="AL6">
            <v>67841</v>
          </cell>
          <cell r="AM6">
            <v>69250</v>
          </cell>
          <cell r="AN6">
            <v>69970</v>
          </cell>
          <cell r="AO6">
            <v>70010</v>
          </cell>
          <cell r="AP6">
            <v>74545</v>
          </cell>
          <cell r="AQ6">
            <v>76750</v>
          </cell>
          <cell r="AR6">
            <v>79471</v>
          </cell>
          <cell r="AS6">
            <v>81558</v>
          </cell>
          <cell r="AT6">
            <v>81168</v>
          </cell>
          <cell r="AU6">
            <v>86596</v>
          </cell>
          <cell r="AV6">
            <v>89111</v>
          </cell>
          <cell r="AW6">
            <v>93226</v>
          </cell>
          <cell r="AX6">
            <v>91683</v>
          </cell>
          <cell r="AY6">
            <v>95823</v>
          </cell>
          <cell r="AZ6">
            <v>94243</v>
          </cell>
          <cell r="BA6">
            <v>89248</v>
          </cell>
          <cell r="BB6">
            <v>85699</v>
          </cell>
          <cell r="BC6">
            <v>84248</v>
          </cell>
          <cell r="BD6">
            <v>83222</v>
          </cell>
          <cell r="BE6">
            <v>80682</v>
          </cell>
          <cell r="BF6">
            <v>77087</v>
          </cell>
          <cell r="BG6">
            <v>75967</v>
          </cell>
          <cell r="BH6">
            <v>78582</v>
          </cell>
          <cell r="BI6">
            <v>45378</v>
          </cell>
          <cell r="BJ6">
            <v>47033</v>
          </cell>
          <cell r="BK6">
            <v>49481</v>
          </cell>
          <cell r="BL6">
            <v>46896</v>
          </cell>
          <cell r="BM6">
            <v>50791</v>
          </cell>
          <cell r="BN6">
            <v>52751</v>
          </cell>
          <cell r="BO6">
            <v>49511</v>
          </cell>
          <cell r="BP6">
            <v>50396</v>
          </cell>
          <cell r="BQ6">
            <v>48310</v>
          </cell>
          <cell r="BR6">
            <v>47135</v>
          </cell>
          <cell r="BS6">
            <v>50065</v>
          </cell>
          <cell r="BT6">
            <v>56627</v>
          </cell>
          <cell r="BU6">
            <v>44525</v>
          </cell>
          <cell r="BV6">
            <v>46710</v>
          </cell>
          <cell r="BW6">
            <v>47835</v>
          </cell>
          <cell r="BX6">
            <v>51550</v>
          </cell>
          <cell r="BY6">
            <v>51447</v>
          </cell>
          <cell r="BZ6">
            <v>55729</v>
          </cell>
          <cell r="CA6">
            <v>52429</v>
          </cell>
          <cell r="CB6">
            <v>49179</v>
          </cell>
          <cell r="CC6">
            <v>48144</v>
          </cell>
          <cell r="CD6">
            <v>41569</v>
          </cell>
          <cell r="CE6">
            <v>42244</v>
          </cell>
          <cell r="CF6">
            <v>44154</v>
          </cell>
          <cell r="CG6">
            <v>46019</v>
          </cell>
          <cell r="CH6">
            <v>47939</v>
          </cell>
          <cell r="CI6">
            <v>50372</v>
          </cell>
          <cell r="CJ6">
            <v>52255</v>
          </cell>
          <cell r="CK6">
            <v>58127</v>
          </cell>
          <cell r="CL6">
            <v>59872</v>
          </cell>
          <cell r="CM6">
            <v>59242</v>
          </cell>
          <cell r="CN6">
            <v>58406</v>
          </cell>
          <cell r="CO6">
            <v>57427</v>
          </cell>
          <cell r="CP6">
            <v>46407</v>
          </cell>
          <cell r="CQ6">
            <v>50792</v>
          </cell>
          <cell r="CR6">
            <v>48082</v>
          </cell>
          <cell r="CS6">
            <v>46756</v>
          </cell>
          <cell r="CT6">
            <v>47956</v>
          </cell>
          <cell r="CU6">
            <v>48074</v>
          </cell>
          <cell r="CV6">
            <v>48149</v>
          </cell>
          <cell r="CW6">
            <v>49059</v>
          </cell>
        </row>
        <row r="7">
          <cell r="A7" t="str">
            <v>Past Due Total:</v>
          </cell>
          <cell r="B7">
            <v>163897</v>
          </cell>
          <cell r="C7">
            <v>88500</v>
          </cell>
          <cell r="D7">
            <v>98537</v>
          </cell>
          <cell r="E7">
            <v>106883</v>
          </cell>
          <cell r="F7">
            <v>96938</v>
          </cell>
          <cell r="G7">
            <v>92202</v>
          </cell>
          <cell r="H7">
            <v>102638</v>
          </cell>
          <cell r="I7">
            <v>94981</v>
          </cell>
          <cell r="J7">
            <v>87980</v>
          </cell>
          <cell r="K7">
            <v>98490</v>
          </cell>
          <cell r="L7">
            <v>105091</v>
          </cell>
          <cell r="M7">
            <v>98836</v>
          </cell>
          <cell r="N7">
            <v>105117</v>
          </cell>
          <cell r="O7">
            <v>110791</v>
          </cell>
          <cell r="P7">
            <v>121552</v>
          </cell>
          <cell r="Q7">
            <v>104499</v>
          </cell>
          <cell r="R7">
            <v>108343</v>
          </cell>
          <cell r="S7">
            <v>101142</v>
          </cell>
          <cell r="T7">
            <v>107776</v>
          </cell>
          <cell r="U7">
            <v>110994</v>
          </cell>
          <cell r="V7">
            <v>94726</v>
          </cell>
          <cell r="W7">
            <v>105125</v>
          </cell>
          <cell r="X7">
            <v>100699</v>
          </cell>
          <cell r="Y7">
            <v>112099</v>
          </cell>
          <cell r="Z7">
            <v>123872</v>
          </cell>
          <cell r="AA7">
            <v>106404</v>
          </cell>
          <cell r="AB7">
            <v>107772</v>
          </cell>
          <cell r="AC7">
            <v>117886</v>
          </cell>
          <cell r="AD7">
            <v>113144</v>
          </cell>
          <cell r="AE7">
            <v>95646</v>
          </cell>
          <cell r="AF7">
            <v>101361</v>
          </cell>
          <cell r="AG7">
            <v>110323</v>
          </cell>
          <cell r="AH7">
            <v>106395</v>
          </cell>
          <cell r="AI7">
            <v>103454</v>
          </cell>
          <cell r="AJ7">
            <v>111716</v>
          </cell>
          <cell r="AK7">
            <v>131798</v>
          </cell>
          <cell r="AL7">
            <v>108803</v>
          </cell>
          <cell r="AM7">
            <v>103897</v>
          </cell>
          <cell r="AN7">
            <v>121402</v>
          </cell>
          <cell r="AO7">
            <v>115882</v>
          </cell>
          <cell r="AP7">
            <v>154076</v>
          </cell>
          <cell r="AQ7">
            <v>123312</v>
          </cell>
          <cell r="AR7">
            <v>139872</v>
          </cell>
          <cell r="AS7">
            <v>142265</v>
          </cell>
          <cell r="AT7">
            <v>134300</v>
          </cell>
          <cell r="AU7">
            <v>148676</v>
          </cell>
          <cell r="AV7">
            <v>152610</v>
          </cell>
          <cell r="AW7">
            <v>135195</v>
          </cell>
          <cell r="AX7">
            <v>138214</v>
          </cell>
          <cell r="AY7">
            <v>141891</v>
          </cell>
          <cell r="AZ7">
            <v>152321</v>
          </cell>
          <cell r="BA7">
            <v>133774</v>
          </cell>
          <cell r="BB7">
            <v>134844</v>
          </cell>
          <cell r="BC7">
            <v>123789</v>
          </cell>
          <cell r="BD7">
            <v>116467</v>
          </cell>
          <cell r="BE7">
            <v>133266</v>
          </cell>
          <cell r="BF7">
            <v>113439</v>
          </cell>
          <cell r="BG7">
            <v>122230</v>
          </cell>
          <cell r="BH7">
            <v>118184</v>
          </cell>
          <cell r="BI7">
            <v>96349</v>
          </cell>
          <cell r="BJ7">
            <v>96878</v>
          </cell>
          <cell r="BK7">
            <v>94087</v>
          </cell>
          <cell r="BL7">
            <v>102452</v>
          </cell>
          <cell r="BM7">
            <v>110521</v>
          </cell>
          <cell r="BN7">
            <v>92904</v>
          </cell>
          <cell r="BO7">
            <v>85542</v>
          </cell>
          <cell r="BP7">
            <v>86897</v>
          </cell>
          <cell r="BQ7">
            <v>93315</v>
          </cell>
          <cell r="BR7">
            <v>98068</v>
          </cell>
          <cell r="BS7">
            <v>93624</v>
          </cell>
          <cell r="BT7">
            <v>103314</v>
          </cell>
          <cell r="BU7">
            <v>82782</v>
          </cell>
          <cell r="BV7">
            <v>95174</v>
          </cell>
          <cell r="BW7">
            <v>98691</v>
          </cell>
          <cell r="BX7">
            <v>105291</v>
          </cell>
          <cell r="BY7">
            <v>103224</v>
          </cell>
          <cell r="BZ7">
            <v>96851</v>
          </cell>
          <cell r="CA7">
            <v>87498</v>
          </cell>
          <cell r="CB7">
            <v>89908</v>
          </cell>
          <cell r="CC7">
            <v>104371</v>
          </cell>
          <cell r="CD7">
            <v>82839</v>
          </cell>
          <cell r="CE7">
            <v>84846</v>
          </cell>
          <cell r="CF7">
            <v>82487</v>
          </cell>
          <cell r="CG7">
            <v>82228</v>
          </cell>
          <cell r="CH7">
            <v>88262</v>
          </cell>
          <cell r="CI7">
            <v>96441</v>
          </cell>
          <cell r="CJ7">
            <v>99540</v>
          </cell>
          <cell r="CK7">
            <v>104557</v>
          </cell>
          <cell r="CL7">
            <v>104077</v>
          </cell>
          <cell r="CM7">
            <v>106732</v>
          </cell>
          <cell r="CN7">
            <v>115680</v>
          </cell>
          <cell r="CO7">
            <v>107668</v>
          </cell>
          <cell r="CP7">
            <v>91456</v>
          </cell>
          <cell r="CQ7">
            <v>109335</v>
          </cell>
          <cell r="CR7">
            <v>93467</v>
          </cell>
          <cell r="CS7">
            <v>98328</v>
          </cell>
          <cell r="CT7">
            <v>93504</v>
          </cell>
          <cell r="CU7">
            <v>88674</v>
          </cell>
          <cell r="CV7">
            <v>108667</v>
          </cell>
          <cell r="CW7">
            <v>103795</v>
          </cell>
        </row>
      </sheetData>
      <sheetData sheetId="101" refreshError="1"/>
      <sheetData sheetId="102">
        <row r="2">
          <cell r="B2">
            <v>38838</v>
          </cell>
          <cell r="C2">
            <v>38869</v>
          </cell>
          <cell r="D2">
            <v>38899</v>
          </cell>
          <cell r="E2">
            <v>38930</v>
          </cell>
          <cell r="F2">
            <v>38961</v>
          </cell>
          <cell r="G2">
            <v>38991</v>
          </cell>
          <cell r="H2">
            <v>39022</v>
          </cell>
          <cell r="I2">
            <v>39052</v>
          </cell>
          <cell r="J2">
            <v>39089</v>
          </cell>
          <cell r="K2">
            <v>39120</v>
          </cell>
          <cell r="L2">
            <v>39148</v>
          </cell>
          <cell r="M2">
            <v>39179</v>
          </cell>
          <cell r="N2">
            <v>39209</v>
          </cell>
          <cell r="O2">
            <v>39240</v>
          </cell>
          <cell r="P2">
            <v>39270</v>
          </cell>
          <cell r="Q2">
            <v>39301</v>
          </cell>
          <cell r="R2">
            <v>39332</v>
          </cell>
          <cell r="S2">
            <v>39362</v>
          </cell>
          <cell r="T2">
            <v>39393</v>
          </cell>
          <cell r="U2">
            <v>39423</v>
          </cell>
          <cell r="V2">
            <v>39454</v>
          </cell>
          <cell r="W2">
            <v>39485</v>
          </cell>
          <cell r="X2">
            <v>39514</v>
          </cell>
          <cell r="Y2">
            <v>39545</v>
          </cell>
          <cell r="Z2">
            <v>39575</v>
          </cell>
          <cell r="AA2">
            <v>39606</v>
          </cell>
          <cell r="AB2">
            <v>39636</v>
          </cell>
          <cell r="AC2">
            <v>39667</v>
          </cell>
          <cell r="AD2">
            <v>39698</v>
          </cell>
          <cell r="AE2">
            <v>39728</v>
          </cell>
          <cell r="AF2">
            <v>39759</v>
          </cell>
          <cell r="AG2">
            <v>39789</v>
          </cell>
          <cell r="AH2">
            <v>39820</v>
          </cell>
          <cell r="AI2">
            <v>39851</v>
          </cell>
          <cell r="AJ2">
            <v>39879</v>
          </cell>
          <cell r="AK2">
            <v>39910</v>
          </cell>
          <cell r="AL2">
            <v>39940</v>
          </cell>
          <cell r="AM2">
            <v>39971</v>
          </cell>
          <cell r="AN2">
            <v>40001</v>
          </cell>
          <cell r="AO2">
            <v>40032</v>
          </cell>
          <cell r="AP2">
            <v>40063</v>
          </cell>
          <cell r="AQ2">
            <v>40093</v>
          </cell>
          <cell r="AR2">
            <v>40124</v>
          </cell>
          <cell r="AS2">
            <v>40154</v>
          </cell>
          <cell r="AT2">
            <v>40185</v>
          </cell>
          <cell r="AU2">
            <v>40216</v>
          </cell>
          <cell r="AV2">
            <v>40244</v>
          </cell>
          <cell r="AW2">
            <v>40275</v>
          </cell>
          <cell r="AX2">
            <v>40305</v>
          </cell>
          <cell r="AY2">
            <v>40336</v>
          </cell>
          <cell r="AZ2">
            <v>40366</v>
          </cell>
          <cell r="BA2">
            <v>40397</v>
          </cell>
          <cell r="BB2">
            <v>40428</v>
          </cell>
          <cell r="BC2">
            <v>40458</v>
          </cell>
          <cell r="BD2">
            <v>40489</v>
          </cell>
          <cell r="BE2">
            <v>40519</v>
          </cell>
          <cell r="BF2">
            <v>40550</v>
          </cell>
          <cell r="BG2">
            <v>40581</v>
          </cell>
          <cell r="BH2">
            <v>40609</v>
          </cell>
          <cell r="BI2">
            <v>40640</v>
          </cell>
          <cell r="BJ2">
            <v>40670</v>
          </cell>
          <cell r="BK2">
            <v>40701</v>
          </cell>
          <cell r="BL2">
            <v>40731</v>
          </cell>
          <cell r="BM2">
            <v>40762</v>
          </cell>
          <cell r="BN2">
            <v>40793</v>
          </cell>
          <cell r="BO2">
            <v>40823</v>
          </cell>
          <cell r="BP2">
            <v>40854</v>
          </cell>
          <cell r="BQ2">
            <v>40884</v>
          </cell>
          <cell r="BR2">
            <v>40915</v>
          </cell>
          <cell r="BS2">
            <v>40946</v>
          </cell>
          <cell r="BT2">
            <v>40975</v>
          </cell>
          <cell r="BU2">
            <v>41006</v>
          </cell>
          <cell r="BV2">
            <v>41036</v>
          </cell>
          <cell r="BW2">
            <v>41067</v>
          </cell>
          <cell r="BX2">
            <v>41097</v>
          </cell>
          <cell r="BY2">
            <v>41128</v>
          </cell>
          <cell r="BZ2">
            <v>41159</v>
          </cell>
          <cell r="CA2">
            <v>41189</v>
          </cell>
          <cell r="CB2">
            <v>41220</v>
          </cell>
          <cell r="CC2">
            <v>41250</v>
          </cell>
          <cell r="CD2">
            <v>41281</v>
          </cell>
          <cell r="CE2">
            <v>41312</v>
          </cell>
          <cell r="CF2">
            <v>41340</v>
          </cell>
          <cell r="CG2">
            <v>41371</v>
          </cell>
          <cell r="CH2">
            <v>41401</v>
          </cell>
          <cell r="CI2">
            <v>41432</v>
          </cell>
          <cell r="CJ2">
            <v>41462</v>
          </cell>
          <cell r="CK2">
            <v>41493</v>
          </cell>
          <cell r="CL2">
            <v>41524</v>
          </cell>
          <cell r="CM2" t="str">
            <v>Oct</v>
          </cell>
          <cell r="CN2" t="str">
            <v>Nov</v>
          </cell>
          <cell r="CO2" t="str">
            <v>Dec</v>
          </cell>
          <cell r="CP2" t="str">
            <v>Jan</v>
          </cell>
          <cell r="CQ2" t="str">
            <v>Feb</v>
          </cell>
          <cell r="CR2" t="str">
            <v>Mar</v>
          </cell>
          <cell r="CS2" t="str">
            <v>Apr</v>
          </cell>
          <cell r="CT2" t="str">
            <v>May</v>
          </cell>
          <cell r="CU2" t="str">
            <v>Jun</v>
          </cell>
          <cell r="CV2" t="str">
            <v>Jul</v>
          </cell>
          <cell r="CW2" t="str">
            <v>Aug</v>
          </cell>
          <cell r="CX2" t="str">
            <v>Sep</v>
          </cell>
          <cell r="CY2" t="str">
            <v>Oct</v>
          </cell>
          <cell r="CZ2" t="str">
            <v>Nov</v>
          </cell>
        </row>
        <row r="3">
          <cell r="A3" t="str">
            <v>1st Invoices</v>
          </cell>
          <cell r="B3">
            <v>1726</v>
          </cell>
          <cell r="C3">
            <v>1967</v>
          </cell>
          <cell r="D3">
            <v>1311</v>
          </cell>
          <cell r="E3">
            <v>1817</v>
          </cell>
          <cell r="F3">
            <v>1340</v>
          </cell>
          <cell r="G3">
            <v>1701</v>
          </cell>
          <cell r="H3">
            <v>1400</v>
          </cell>
          <cell r="I3">
            <v>1298</v>
          </cell>
          <cell r="J3">
            <v>1675</v>
          </cell>
          <cell r="K3">
            <v>1577</v>
          </cell>
          <cell r="L3">
            <v>1705</v>
          </cell>
          <cell r="M3">
            <v>1377</v>
          </cell>
          <cell r="N3">
            <v>1759</v>
          </cell>
          <cell r="O3">
            <v>1466</v>
          </cell>
          <cell r="P3">
            <v>1621</v>
          </cell>
          <cell r="Q3">
            <v>1835</v>
          </cell>
          <cell r="R3">
            <v>1311</v>
          </cell>
          <cell r="S3">
            <v>1897</v>
          </cell>
          <cell r="T3">
            <v>1276</v>
          </cell>
          <cell r="U3">
            <v>940</v>
          </cell>
          <cell r="V3">
            <v>1637</v>
          </cell>
          <cell r="W3">
            <v>1564</v>
          </cell>
          <cell r="X3">
            <v>1375</v>
          </cell>
          <cell r="Y3">
            <v>1634</v>
          </cell>
          <cell r="Z3">
            <v>1424</v>
          </cell>
          <cell r="AA3">
            <v>1488</v>
          </cell>
          <cell r="AB3">
            <v>1751</v>
          </cell>
          <cell r="AC3">
            <v>1467</v>
          </cell>
          <cell r="AD3">
            <v>1482</v>
          </cell>
          <cell r="AE3">
            <v>1273</v>
          </cell>
          <cell r="AF3">
            <v>1270</v>
          </cell>
          <cell r="AG3">
            <v>1515</v>
          </cell>
          <cell r="AH3">
            <v>1364</v>
          </cell>
          <cell r="AI3">
            <v>1624</v>
          </cell>
          <cell r="AJ3">
            <v>1899</v>
          </cell>
          <cell r="AK3">
            <v>1566</v>
          </cell>
          <cell r="AL3">
            <v>1322</v>
          </cell>
          <cell r="AM3">
            <v>1643</v>
          </cell>
          <cell r="AN3">
            <v>1844</v>
          </cell>
          <cell r="AO3">
            <v>1336</v>
          </cell>
          <cell r="AP3">
            <v>1727</v>
          </cell>
          <cell r="AQ3">
            <v>1490</v>
          </cell>
          <cell r="AR3">
            <v>1249</v>
          </cell>
          <cell r="AS3">
            <v>1570</v>
          </cell>
          <cell r="AT3">
            <v>1141</v>
          </cell>
          <cell r="AU3">
            <v>1544</v>
          </cell>
          <cell r="AV3">
            <v>1570</v>
          </cell>
          <cell r="AW3">
            <v>1454</v>
          </cell>
          <cell r="AX3">
            <v>1591</v>
          </cell>
          <cell r="AY3">
            <v>1523</v>
          </cell>
          <cell r="AZ3">
            <v>1583</v>
          </cell>
          <cell r="BA3">
            <v>1572</v>
          </cell>
          <cell r="BB3">
            <v>1193</v>
          </cell>
          <cell r="BC3">
            <v>1493</v>
          </cell>
          <cell r="BD3">
            <v>1304</v>
          </cell>
          <cell r="BE3">
            <v>1118</v>
          </cell>
          <cell r="BF3">
            <v>1215</v>
          </cell>
          <cell r="BG3">
            <v>1663</v>
          </cell>
          <cell r="BH3">
            <v>1976</v>
          </cell>
          <cell r="BI3">
            <v>1402</v>
          </cell>
          <cell r="BJ3">
            <v>1602</v>
          </cell>
          <cell r="BK3">
            <v>1462</v>
          </cell>
          <cell r="BL3">
            <v>1409</v>
          </cell>
          <cell r="BM3">
            <v>1715</v>
          </cell>
          <cell r="BN3">
            <v>1412</v>
          </cell>
          <cell r="BO3">
            <v>1091</v>
          </cell>
          <cell r="BP3">
            <v>1605</v>
          </cell>
          <cell r="BQ3">
            <v>1360</v>
          </cell>
          <cell r="BR3">
            <v>1550</v>
          </cell>
          <cell r="BS3">
            <v>1389</v>
          </cell>
          <cell r="BT3">
            <v>1532</v>
          </cell>
          <cell r="BU3">
            <v>1332</v>
          </cell>
          <cell r="BV3">
            <v>1859</v>
          </cell>
          <cell r="BW3">
            <v>1396</v>
          </cell>
          <cell r="BX3">
            <v>1552</v>
          </cell>
          <cell r="BY3">
            <v>1542</v>
          </cell>
          <cell r="BZ3">
            <v>1281</v>
          </cell>
          <cell r="CA3">
            <v>1571</v>
          </cell>
          <cell r="CB3">
            <v>1243</v>
          </cell>
          <cell r="CC3">
            <v>929</v>
          </cell>
          <cell r="CD3">
            <v>1752</v>
          </cell>
          <cell r="CE3">
            <v>1529</v>
          </cell>
          <cell r="CF3">
            <v>1565</v>
          </cell>
          <cell r="CG3">
            <v>1482</v>
          </cell>
          <cell r="CH3">
            <v>1567</v>
          </cell>
          <cell r="CI3">
            <v>1346</v>
          </cell>
          <cell r="CJ3">
            <v>1523</v>
          </cell>
          <cell r="CK3">
            <v>1647</v>
          </cell>
          <cell r="CL3">
            <v>1402</v>
          </cell>
          <cell r="CM3">
            <v>1504</v>
          </cell>
          <cell r="CN3">
            <v>1104</v>
          </cell>
          <cell r="CO3">
            <v>1318</v>
          </cell>
          <cell r="CP3">
            <v>1380</v>
          </cell>
          <cell r="CQ3">
            <v>1485</v>
          </cell>
          <cell r="CR3">
            <v>1496</v>
          </cell>
          <cell r="CS3">
            <v>1457</v>
          </cell>
          <cell r="CT3">
            <v>1434</v>
          </cell>
          <cell r="CU3">
            <v>1277</v>
          </cell>
          <cell r="CV3">
            <v>1637</v>
          </cell>
          <cell r="CW3">
            <v>1364</v>
          </cell>
          <cell r="CX3">
            <v>1472</v>
          </cell>
          <cell r="CY3">
            <v>1456</v>
          </cell>
          <cell r="CZ3">
            <v>1163</v>
          </cell>
        </row>
        <row r="4">
          <cell r="A4" t="str">
            <v>2nd Invoices</v>
          </cell>
          <cell r="B4">
            <v>1850</v>
          </cell>
          <cell r="C4">
            <v>515</v>
          </cell>
          <cell r="D4">
            <v>481</v>
          </cell>
          <cell r="E4">
            <v>462</v>
          </cell>
          <cell r="F4">
            <v>428</v>
          </cell>
          <cell r="G4">
            <v>515</v>
          </cell>
          <cell r="H4">
            <v>458</v>
          </cell>
          <cell r="I4">
            <v>387</v>
          </cell>
          <cell r="J4">
            <v>479</v>
          </cell>
          <cell r="K4">
            <v>329</v>
          </cell>
          <cell r="L4">
            <v>344</v>
          </cell>
          <cell r="M4">
            <v>627</v>
          </cell>
          <cell r="N4">
            <v>460</v>
          </cell>
          <cell r="O4">
            <v>400</v>
          </cell>
          <cell r="P4">
            <v>528</v>
          </cell>
          <cell r="Q4">
            <v>317</v>
          </cell>
          <cell r="R4">
            <v>444</v>
          </cell>
          <cell r="S4">
            <v>547</v>
          </cell>
          <cell r="T4">
            <v>458</v>
          </cell>
          <cell r="U4">
            <v>307</v>
          </cell>
          <cell r="V4">
            <v>321</v>
          </cell>
          <cell r="W4">
            <v>273</v>
          </cell>
          <cell r="X4">
            <v>497</v>
          </cell>
          <cell r="Y4">
            <v>456</v>
          </cell>
          <cell r="Z4">
            <v>458</v>
          </cell>
          <cell r="AA4">
            <v>440</v>
          </cell>
          <cell r="AB4">
            <v>497</v>
          </cell>
          <cell r="AC4">
            <v>461</v>
          </cell>
          <cell r="AD4">
            <v>500</v>
          </cell>
          <cell r="AE4">
            <v>212</v>
          </cell>
          <cell r="AF4">
            <v>654</v>
          </cell>
          <cell r="AG4">
            <v>405</v>
          </cell>
          <cell r="AH4">
            <v>243</v>
          </cell>
          <cell r="AI4">
            <v>367</v>
          </cell>
          <cell r="AJ4">
            <v>504</v>
          </cell>
          <cell r="AK4">
            <v>494</v>
          </cell>
          <cell r="AL4">
            <v>353</v>
          </cell>
          <cell r="AM4">
            <v>595</v>
          </cell>
          <cell r="AN4">
            <v>471</v>
          </cell>
          <cell r="AO4">
            <v>601</v>
          </cell>
          <cell r="AP4">
            <v>465</v>
          </cell>
          <cell r="AQ4">
            <v>432</v>
          </cell>
          <cell r="AR4">
            <v>288</v>
          </cell>
          <cell r="AS4">
            <v>500</v>
          </cell>
          <cell r="AT4">
            <v>405</v>
          </cell>
          <cell r="AU4">
            <v>233</v>
          </cell>
          <cell r="AV4">
            <v>547</v>
          </cell>
          <cell r="AW4">
            <v>373</v>
          </cell>
          <cell r="AX4">
            <v>391</v>
          </cell>
          <cell r="AY4">
            <v>486</v>
          </cell>
          <cell r="AZ4">
            <v>357</v>
          </cell>
          <cell r="BA4">
            <v>618</v>
          </cell>
          <cell r="BB4">
            <v>352</v>
          </cell>
          <cell r="BC4">
            <v>302</v>
          </cell>
          <cell r="BD4">
            <v>514</v>
          </cell>
          <cell r="BE4">
            <v>237</v>
          </cell>
          <cell r="BF4">
            <v>576</v>
          </cell>
          <cell r="BG4">
            <v>262</v>
          </cell>
          <cell r="BH4">
            <v>359</v>
          </cell>
          <cell r="BI4">
            <v>488</v>
          </cell>
          <cell r="BJ4">
            <v>530</v>
          </cell>
          <cell r="BK4">
            <v>389</v>
          </cell>
          <cell r="BL4">
            <v>389</v>
          </cell>
          <cell r="BM4">
            <v>495</v>
          </cell>
          <cell r="BN4">
            <v>452</v>
          </cell>
          <cell r="BO4">
            <v>467</v>
          </cell>
          <cell r="BP4">
            <v>422</v>
          </cell>
          <cell r="BQ4">
            <v>392</v>
          </cell>
          <cell r="BR4">
            <v>508</v>
          </cell>
          <cell r="BS4">
            <v>287</v>
          </cell>
          <cell r="BT4">
            <v>462</v>
          </cell>
          <cell r="BU4">
            <v>548</v>
          </cell>
          <cell r="BV4">
            <v>420</v>
          </cell>
          <cell r="BW4">
            <v>313</v>
          </cell>
          <cell r="BX4">
            <v>439</v>
          </cell>
          <cell r="BY4">
            <v>340</v>
          </cell>
          <cell r="BZ4">
            <v>312</v>
          </cell>
          <cell r="CA4">
            <v>494</v>
          </cell>
          <cell r="CB4">
            <v>456</v>
          </cell>
          <cell r="CC4">
            <v>259</v>
          </cell>
          <cell r="CD4">
            <v>600</v>
          </cell>
          <cell r="CE4">
            <v>99</v>
          </cell>
          <cell r="CF4">
            <v>221</v>
          </cell>
          <cell r="CG4">
            <v>530</v>
          </cell>
          <cell r="CH4">
            <v>428</v>
          </cell>
          <cell r="CI4">
            <v>471</v>
          </cell>
          <cell r="CJ4">
            <v>370</v>
          </cell>
          <cell r="CK4">
            <v>374</v>
          </cell>
          <cell r="CL4">
            <v>544</v>
          </cell>
          <cell r="CM4">
            <v>393</v>
          </cell>
          <cell r="CN4">
            <v>333</v>
          </cell>
          <cell r="CO4">
            <v>400</v>
          </cell>
          <cell r="CP4">
            <v>406</v>
          </cell>
          <cell r="CQ4">
            <v>329</v>
          </cell>
          <cell r="CR4">
            <v>320</v>
          </cell>
          <cell r="CS4">
            <v>335</v>
          </cell>
          <cell r="CT4">
            <v>439</v>
          </cell>
          <cell r="CU4">
            <v>455</v>
          </cell>
          <cell r="CV4">
            <v>490</v>
          </cell>
          <cell r="CW4">
            <v>348</v>
          </cell>
          <cell r="CX4">
            <v>401</v>
          </cell>
          <cell r="CY4">
            <v>477</v>
          </cell>
          <cell r="CZ4">
            <v>187</v>
          </cell>
        </row>
        <row r="5">
          <cell r="A5" t="str">
            <v>3rd Invoices</v>
          </cell>
          <cell r="B5">
            <v>210</v>
          </cell>
          <cell r="C5">
            <v>159</v>
          </cell>
          <cell r="D5">
            <v>155</v>
          </cell>
          <cell r="E5">
            <v>142</v>
          </cell>
          <cell r="F5">
            <v>127</v>
          </cell>
          <cell r="G5">
            <v>278</v>
          </cell>
          <cell r="H5">
            <v>210</v>
          </cell>
          <cell r="I5">
            <v>82</v>
          </cell>
          <cell r="J5">
            <v>297</v>
          </cell>
          <cell r="K5">
            <v>144</v>
          </cell>
          <cell r="L5">
            <v>110</v>
          </cell>
          <cell r="M5">
            <v>140</v>
          </cell>
          <cell r="N5">
            <v>46</v>
          </cell>
          <cell r="O5">
            <v>230</v>
          </cell>
          <cell r="P5">
            <v>338</v>
          </cell>
          <cell r="Q5">
            <v>56</v>
          </cell>
          <cell r="R5">
            <v>207</v>
          </cell>
          <cell r="S5">
            <v>275</v>
          </cell>
          <cell r="T5">
            <v>186</v>
          </cell>
          <cell r="U5">
            <v>81</v>
          </cell>
          <cell r="V5">
            <v>116</v>
          </cell>
          <cell r="W5">
            <v>188</v>
          </cell>
          <cell r="X5">
            <v>154</v>
          </cell>
          <cell r="Y5">
            <v>259</v>
          </cell>
          <cell r="Z5">
            <v>114</v>
          </cell>
          <cell r="AA5">
            <v>196</v>
          </cell>
          <cell r="AB5">
            <v>78</v>
          </cell>
          <cell r="AC5">
            <v>223</v>
          </cell>
          <cell r="AD5">
            <v>215</v>
          </cell>
          <cell r="AE5">
            <v>0</v>
          </cell>
          <cell r="AF5">
            <v>355</v>
          </cell>
          <cell r="AG5">
            <v>0</v>
          </cell>
          <cell r="AH5">
            <v>262</v>
          </cell>
          <cell r="AI5">
            <v>154</v>
          </cell>
          <cell r="AJ5">
            <v>61</v>
          </cell>
          <cell r="AK5">
            <v>171</v>
          </cell>
          <cell r="AL5">
            <v>208</v>
          </cell>
          <cell r="AM5">
            <v>172</v>
          </cell>
          <cell r="AN5">
            <v>220</v>
          </cell>
          <cell r="AO5">
            <v>432</v>
          </cell>
          <cell r="AP5">
            <v>104</v>
          </cell>
          <cell r="AQ5">
            <v>191</v>
          </cell>
          <cell r="AR5">
            <v>144</v>
          </cell>
          <cell r="AS5">
            <v>168</v>
          </cell>
          <cell r="AT5">
            <v>133</v>
          </cell>
          <cell r="AU5">
            <v>399</v>
          </cell>
          <cell r="AV5">
            <v>259</v>
          </cell>
          <cell r="AW5">
            <v>170</v>
          </cell>
          <cell r="AX5">
            <v>373</v>
          </cell>
          <cell r="AY5">
            <v>275</v>
          </cell>
          <cell r="AZ5">
            <v>0</v>
          </cell>
          <cell r="BA5">
            <v>0</v>
          </cell>
          <cell r="BB5">
            <v>0</v>
          </cell>
          <cell r="BC5">
            <v>768</v>
          </cell>
          <cell r="BD5">
            <v>207</v>
          </cell>
          <cell r="BE5">
            <v>77</v>
          </cell>
          <cell r="BF5">
            <v>206</v>
          </cell>
          <cell r="BG5">
            <v>179</v>
          </cell>
          <cell r="BH5">
            <v>104</v>
          </cell>
          <cell r="BI5">
            <v>83</v>
          </cell>
          <cell r="BJ5">
            <v>222</v>
          </cell>
          <cell r="BK5">
            <v>88</v>
          </cell>
          <cell r="BL5">
            <v>210</v>
          </cell>
          <cell r="BM5">
            <v>257</v>
          </cell>
          <cell r="BN5">
            <v>39</v>
          </cell>
          <cell r="BO5">
            <v>303</v>
          </cell>
          <cell r="BP5">
            <v>121</v>
          </cell>
          <cell r="BQ5">
            <v>248</v>
          </cell>
          <cell r="BR5">
            <v>114</v>
          </cell>
          <cell r="BS5">
            <v>92</v>
          </cell>
          <cell r="BT5">
            <v>118</v>
          </cell>
          <cell r="BU5">
            <v>162</v>
          </cell>
          <cell r="BV5">
            <v>96</v>
          </cell>
          <cell r="BW5">
            <v>214</v>
          </cell>
          <cell r="BX5">
            <v>198</v>
          </cell>
          <cell r="BY5">
            <v>70</v>
          </cell>
          <cell r="BZ5">
            <v>202</v>
          </cell>
          <cell r="CA5">
            <v>180</v>
          </cell>
          <cell r="CB5">
            <v>60</v>
          </cell>
          <cell r="CC5">
            <v>129</v>
          </cell>
          <cell r="CD5">
            <v>284</v>
          </cell>
          <cell r="CE5">
            <v>90</v>
          </cell>
          <cell r="CF5">
            <v>58</v>
          </cell>
          <cell r="CG5">
            <v>213</v>
          </cell>
          <cell r="CH5">
            <v>75</v>
          </cell>
          <cell r="CI5">
            <v>205</v>
          </cell>
          <cell r="CJ5">
            <v>245</v>
          </cell>
          <cell r="CK5">
            <v>109</v>
          </cell>
          <cell r="CL5">
            <v>222</v>
          </cell>
          <cell r="CM5">
            <v>50</v>
          </cell>
          <cell r="CN5">
            <v>216</v>
          </cell>
          <cell r="CO5">
            <v>216</v>
          </cell>
          <cell r="CP5">
            <v>46</v>
          </cell>
          <cell r="CQ5">
            <v>135</v>
          </cell>
          <cell r="CR5">
            <v>173</v>
          </cell>
          <cell r="CS5">
            <v>94</v>
          </cell>
          <cell r="CT5">
            <v>93</v>
          </cell>
          <cell r="CU5">
            <v>240</v>
          </cell>
          <cell r="CV5">
            <v>209</v>
          </cell>
          <cell r="CW5">
            <v>62</v>
          </cell>
          <cell r="CX5">
            <v>168</v>
          </cell>
          <cell r="CY5">
            <v>229</v>
          </cell>
          <cell r="CZ5">
            <v>54</v>
          </cell>
        </row>
        <row r="6">
          <cell r="A6" t="str">
            <v>4th Invoices</v>
          </cell>
          <cell r="B6">
            <v>84</v>
          </cell>
          <cell r="C6">
            <v>77</v>
          </cell>
          <cell r="D6">
            <v>73</v>
          </cell>
          <cell r="E6">
            <v>138</v>
          </cell>
          <cell r="F6">
            <v>83</v>
          </cell>
          <cell r="G6">
            <v>104</v>
          </cell>
          <cell r="H6">
            <v>198</v>
          </cell>
          <cell r="I6">
            <v>40</v>
          </cell>
          <cell r="J6">
            <v>58</v>
          </cell>
          <cell r="K6">
            <v>43</v>
          </cell>
          <cell r="L6">
            <v>160</v>
          </cell>
          <cell r="M6">
            <v>176</v>
          </cell>
          <cell r="N6">
            <v>131</v>
          </cell>
          <cell r="O6">
            <v>36</v>
          </cell>
          <cell r="P6">
            <v>158</v>
          </cell>
          <cell r="Q6">
            <v>234</v>
          </cell>
          <cell r="R6">
            <v>28</v>
          </cell>
          <cell r="S6">
            <v>153</v>
          </cell>
          <cell r="T6">
            <v>92</v>
          </cell>
          <cell r="U6">
            <v>139</v>
          </cell>
          <cell r="V6">
            <v>49</v>
          </cell>
          <cell r="W6">
            <v>129</v>
          </cell>
          <cell r="X6">
            <v>122</v>
          </cell>
          <cell r="Y6">
            <v>206</v>
          </cell>
          <cell r="Z6">
            <v>32</v>
          </cell>
          <cell r="AA6">
            <v>139</v>
          </cell>
          <cell r="AB6">
            <v>150</v>
          </cell>
          <cell r="AC6">
            <v>86</v>
          </cell>
          <cell r="AD6">
            <v>54</v>
          </cell>
          <cell r="AE6">
            <v>141</v>
          </cell>
          <cell r="AF6">
            <v>71</v>
          </cell>
          <cell r="AG6">
            <v>182</v>
          </cell>
          <cell r="AH6">
            <v>0</v>
          </cell>
          <cell r="AI6">
            <v>136</v>
          </cell>
          <cell r="AJ6">
            <v>144</v>
          </cell>
          <cell r="AK6">
            <v>43</v>
          </cell>
          <cell r="AL6">
            <v>131</v>
          </cell>
          <cell r="AM6">
            <v>147</v>
          </cell>
          <cell r="AN6">
            <v>116</v>
          </cell>
          <cell r="AO6">
            <v>162</v>
          </cell>
          <cell r="AP6">
            <v>264</v>
          </cell>
          <cell r="AQ6">
            <v>66</v>
          </cell>
          <cell r="AR6">
            <v>74</v>
          </cell>
          <cell r="AS6">
            <v>0</v>
          </cell>
          <cell r="AT6">
            <v>0</v>
          </cell>
          <cell r="AU6">
            <v>198</v>
          </cell>
          <cell r="AV6">
            <v>252</v>
          </cell>
          <cell r="AW6">
            <v>130</v>
          </cell>
          <cell r="AX6">
            <v>92</v>
          </cell>
          <cell r="AY6">
            <v>292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509</v>
          </cell>
          <cell r="BE6">
            <v>79</v>
          </cell>
          <cell r="BF6">
            <v>90</v>
          </cell>
          <cell r="BG6">
            <v>74</v>
          </cell>
          <cell r="BH6">
            <v>171</v>
          </cell>
          <cell r="BI6">
            <v>0</v>
          </cell>
          <cell r="BJ6">
            <v>107</v>
          </cell>
          <cell r="BK6">
            <v>74</v>
          </cell>
          <cell r="BL6">
            <v>125</v>
          </cell>
          <cell r="BM6">
            <v>154</v>
          </cell>
          <cell r="BN6">
            <v>141</v>
          </cell>
          <cell r="BO6">
            <v>97</v>
          </cell>
          <cell r="BP6">
            <v>148</v>
          </cell>
          <cell r="BQ6">
            <v>61</v>
          </cell>
          <cell r="BR6">
            <v>156</v>
          </cell>
          <cell r="BS6">
            <v>83</v>
          </cell>
          <cell r="BT6">
            <v>59</v>
          </cell>
          <cell r="BU6">
            <v>83</v>
          </cell>
          <cell r="BV6">
            <v>106</v>
          </cell>
          <cell r="BW6">
            <v>62</v>
          </cell>
          <cell r="BX6">
            <v>152</v>
          </cell>
          <cell r="BY6">
            <v>119</v>
          </cell>
          <cell r="BZ6">
            <v>44</v>
          </cell>
          <cell r="CA6">
            <v>162</v>
          </cell>
          <cell r="CB6">
            <v>82</v>
          </cell>
          <cell r="CC6">
            <v>38</v>
          </cell>
          <cell r="CD6">
            <v>97</v>
          </cell>
          <cell r="CE6">
            <v>135</v>
          </cell>
          <cell r="CF6">
            <v>28</v>
          </cell>
          <cell r="CG6">
            <v>119</v>
          </cell>
          <cell r="CH6">
            <v>0</v>
          </cell>
          <cell r="CI6">
            <v>154</v>
          </cell>
          <cell r="CJ6">
            <v>138</v>
          </cell>
          <cell r="CK6">
            <v>128</v>
          </cell>
          <cell r="CL6">
            <v>123</v>
          </cell>
          <cell r="CM6">
            <v>77</v>
          </cell>
          <cell r="CN6">
            <v>102</v>
          </cell>
          <cell r="CO6">
            <v>154</v>
          </cell>
          <cell r="CP6">
            <v>52</v>
          </cell>
          <cell r="CQ6">
            <v>40</v>
          </cell>
          <cell r="CR6">
            <v>65</v>
          </cell>
          <cell r="CS6">
            <v>33</v>
          </cell>
          <cell r="CT6">
            <v>66</v>
          </cell>
          <cell r="CU6">
            <v>63</v>
          </cell>
          <cell r="CV6">
            <v>154</v>
          </cell>
          <cell r="CW6">
            <v>82</v>
          </cell>
          <cell r="CX6">
            <v>96</v>
          </cell>
          <cell r="CY6">
            <v>105</v>
          </cell>
          <cell r="CZ6">
            <v>0</v>
          </cell>
        </row>
      </sheetData>
      <sheetData sheetId="10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un 2010-Print Jobs"/>
      <sheetName val="Jul 2010-Print Jobs"/>
      <sheetName val="Aug 2010-Print Jobs"/>
      <sheetName val="Sep 2010-Print Jobs"/>
      <sheetName val="Oct 2010-Print Jobs"/>
      <sheetName val="Nov 2010-Print Jobs"/>
      <sheetName val="Jan 2011-Print Jobs "/>
      <sheetName val="Feb 2011-Print Jobs"/>
      <sheetName val="Mar 2011-Print Jobs"/>
      <sheetName val="Apr 2011-Print Jobs"/>
      <sheetName val="May 2011-Print Jobs"/>
      <sheetName val="Jun 2011-Print Jobs"/>
      <sheetName val="Jul 2011-Print Jobs"/>
      <sheetName val="Aug 2011-Print Jobs"/>
      <sheetName val="Sep 2011-Print Jobs"/>
      <sheetName val="Oct 2011-Print Jobs"/>
      <sheetName val="Nov 2011-Print Jobs"/>
      <sheetName val="Dec 2011-Print Jobs"/>
      <sheetName val="Jan 2012-Print Jobs"/>
      <sheetName val="Feb 2012-Print Totals"/>
      <sheetName val="Mar 2012-Print Totals "/>
      <sheetName val="Apr 2012-Print Totals"/>
      <sheetName val="May 2012-Print Totals"/>
      <sheetName val="Jun 2012-Print Totals"/>
      <sheetName val="Jul 2012-Print Totals"/>
      <sheetName val="Aug 2012-Print Totals"/>
      <sheetName val="Sep 2012-Print Totals"/>
      <sheetName val="Oct 2012-Print Jobs Totals"/>
      <sheetName val="Nov 2012-Print Jobs Totals"/>
      <sheetName val="Dec 2012-Print Jobs Totals"/>
      <sheetName val="Jan 2013-Print Jobs Totals"/>
      <sheetName val="Feb 2013-Print Jobs Totals"/>
      <sheetName val="Mar 2013-Print Jobs Totals"/>
      <sheetName val="Apr 2013-Print Jobs Totals"/>
      <sheetName val="May 2013-Print Jobs Totals"/>
      <sheetName val="Jun 2013-Print Jobs Totals"/>
      <sheetName val="Jul 2013-Print Jobs Totals"/>
      <sheetName val="Aug 2013-Print Jobs Totals"/>
      <sheetName val="Sep 2013-Print Jobs Totals"/>
      <sheetName val="Oct 2013-Print Jobs Totals"/>
      <sheetName val="Nov 2013-Print Jobs Totals"/>
      <sheetName val="Dec 2013-Print Jobs Totals"/>
      <sheetName val="Jan 2014-Print Jobs Totals"/>
      <sheetName val="Feb 2014-Print Jobs Totals"/>
      <sheetName val="Mar 2014-Print Jobs Totals"/>
      <sheetName val="Apr 2014-Print Jobs Totals"/>
      <sheetName val="May 2014-Print Jobs Totals"/>
      <sheetName val="Jun 2014-Print Jobs Totals"/>
      <sheetName val="Jul 2014-Print Jobs Totals"/>
      <sheetName val="Aug 2014-Print Jobs Totals"/>
      <sheetName val="Sep 2014-Print Jobs Totals"/>
      <sheetName val="Oct 2014-Print Jobs Totals"/>
      <sheetName val="Nov 2014-Print Jobs Tot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4">
          <cell r="I4">
            <v>8640</v>
          </cell>
        </row>
        <row r="5">
          <cell r="I5">
            <v>2610</v>
          </cell>
        </row>
        <row r="6">
          <cell r="I6">
            <v>1001</v>
          </cell>
        </row>
        <row r="7">
          <cell r="I7">
            <v>566</v>
          </cell>
        </row>
        <row r="8">
          <cell r="I8">
            <v>24149</v>
          </cell>
        </row>
        <row r="9">
          <cell r="I9">
            <v>1500</v>
          </cell>
        </row>
        <row r="10">
          <cell r="I10">
            <v>2306</v>
          </cell>
        </row>
      </sheetData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zoomScale="75" zoomScaleNormal="75" zoomScalePageLayoutView="78" workbookViewId="0">
      <selection activeCell="U26" sqref="U26"/>
    </sheetView>
  </sheetViews>
  <sheetFormatPr defaultRowHeight="13.2"/>
  <cols>
    <col min="7" max="7" width="19.21875" customWidth="1"/>
    <col min="8" max="8" width="13.33203125" customWidth="1"/>
    <col min="9" max="9" width="12.44140625" customWidth="1"/>
    <col min="10" max="10" width="14.5546875" customWidth="1"/>
    <col min="11" max="11" width="18.77734375" customWidth="1"/>
    <col min="12" max="12" width="16.109375" customWidth="1"/>
    <col min="13" max="13" width="15.6640625" customWidth="1"/>
    <col min="14" max="14" width="15.88671875" customWidth="1"/>
    <col min="15" max="15" width="14.88671875" hidden="1" customWidth="1"/>
    <col min="16" max="16" width="15.5546875" hidden="1" customWidth="1"/>
    <col min="17" max="17" width="1.33203125" hidden="1" customWidth="1"/>
  </cols>
  <sheetData>
    <row r="1" spans="1:17" ht="22.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4"/>
    </row>
    <row r="2" spans="1:17" ht="17.399999999999999">
      <c r="A2" s="5" t="s">
        <v>1</v>
      </c>
      <c r="B2" s="5"/>
      <c r="C2" s="5"/>
      <c r="D2" s="5"/>
      <c r="E2" s="5"/>
      <c r="F2" s="5"/>
      <c r="G2" s="5"/>
      <c r="H2" s="6" t="s">
        <v>2</v>
      </c>
      <c r="I2" s="7" t="s">
        <v>3</v>
      </c>
      <c r="J2" s="8"/>
      <c r="K2" s="8"/>
      <c r="L2" s="9" t="s">
        <v>4</v>
      </c>
      <c r="M2" s="10"/>
      <c r="N2" s="10"/>
      <c r="O2" s="10"/>
      <c r="P2" s="10"/>
      <c r="Q2" s="10"/>
    </row>
    <row r="3" spans="1:17" ht="23.25" customHeight="1" thickBot="1">
      <c r="A3" s="11"/>
      <c r="B3" s="12"/>
      <c r="C3" s="12"/>
      <c r="D3" s="12"/>
      <c r="E3" s="12"/>
      <c r="F3" s="12"/>
      <c r="G3" s="12"/>
      <c r="H3" s="13" t="s">
        <v>5</v>
      </c>
      <c r="I3" s="13" t="s">
        <v>6</v>
      </c>
      <c r="J3" s="14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  <c r="P3" s="16" t="s">
        <v>13</v>
      </c>
      <c r="Q3" s="17" t="s">
        <v>14</v>
      </c>
    </row>
    <row r="4" spans="1:17" s="22" customFormat="1" ht="20.399999999999999" customHeight="1">
      <c r="A4" s="18" t="s">
        <v>15</v>
      </c>
      <c r="B4" s="18"/>
      <c r="C4" s="18"/>
      <c r="D4" s="18"/>
      <c r="E4" s="18"/>
      <c r="F4" s="18"/>
      <c r="G4" s="18"/>
      <c r="H4" s="19">
        <v>32462</v>
      </c>
      <c r="I4" s="19">
        <v>58570</v>
      </c>
      <c r="J4" s="20">
        <f>SUM(H4+I4)</f>
        <v>91032</v>
      </c>
      <c r="K4" s="20"/>
      <c r="L4" s="20"/>
      <c r="M4" s="20"/>
      <c r="N4" s="20"/>
      <c r="O4" s="21"/>
    </row>
    <row r="5" spans="1:17" s="22" customFormat="1" ht="17.399999999999999">
      <c r="A5" s="18" t="s">
        <v>16</v>
      </c>
      <c r="B5" s="18"/>
      <c r="C5" s="18"/>
      <c r="D5" s="18"/>
      <c r="E5" s="18"/>
      <c r="F5" s="18"/>
      <c r="G5" s="18"/>
      <c r="H5" s="19">
        <v>30267</v>
      </c>
      <c r="I5" s="19">
        <v>60711</v>
      </c>
      <c r="J5" s="20">
        <f>SUM(H5+I5)</f>
        <v>90978</v>
      </c>
      <c r="K5" s="20"/>
      <c r="L5" s="20"/>
      <c r="M5" s="20"/>
      <c r="N5" s="20"/>
      <c r="O5" s="21"/>
    </row>
    <row r="6" spans="1:17" s="22" customFormat="1" ht="17.399999999999999">
      <c r="A6" s="18" t="s">
        <v>17</v>
      </c>
      <c r="B6" s="18"/>
      <c r="C6" s="18"/>
      <c r="D6" s="18"/>
      <c r="E6" s="18"/>
      <c r="F6" s="18"/>
      <c r="G6" s="18"/>
      <c r="H6" s="19">
        <f>H5-H4</f>
        <v>-2195</v>
      </c>
      <c r="I6" s="19">
        <f>I5-I4</f>
        <v>2141</v>
      </c>
      <c r="J6" s="19">
        <f>J5-J4</f>
        <v>-54</v>
      </c>
      <c r="K6" s="19"/>
      <c r="L6" s="19"/>
      <c r="M6" s="19"/>
      <c r="N6" s="19"/>
      <c r="O6" s="21"/>
    </row>
    <row r="7" spans="1:17" s="22" customFormat="1" ht="17.399999999999999">
      <c r="A7" s="23" t="s">
        <v>18</v>
      </c>
      <c r="B7" s="23"/>
      <c r="C7" s="23"/>
      <c r="D7" s="23"/>
      <c r="E7" s="23"/>
      <c r="F7" s="23"/>
      <c r="G7" s="24"/>
      <c r="H7" s="25"/>
      <c r="I7" s="25"/>
      <c r="J7" s="20">
        <v>282</v>
      </c>
      <c r="K7" s="20">
        <f>J7+'[1]Oct 2014-Bureau Performance'!K7</f>
        <v>2631</v>
      </c>
      <c r="L7" s="20">
        <v>3906</v>
      </c>
      <c r="M7" s="20">
        <v>5029</v>
      </c>
      <c r="N7" s="20">
        <v>4698</v>
      </c>
      <c r="O7" s="21">
        <v>4811</v>
      </c>
      <c r="P7" s="22">
        <v>5306</v>
      </c>
      <c r="Q7" s="22">
        <v>5095</v>
      </c>
    </row>
    <row r="8" spans="1:17" s="22" customFormat="1" ht="17.399999999999999">
      <c r="A8" s="23" t="s">
        <v>19</v>
      </c>
      <c r="B8" s="24"/>
      <c r="C8" s="24"/>
      <c r="D8" s="24"/>
      <c r="E8" s="24"/>
      <c r="F8" s="24"/>
      <c r="G8" s="24"/>
      <c r="H8" s="25"/>
      <c r="I8" s="25"/>
      <c r="J8" s="20">
        <v>1230</v>
      </c>
      <c r="K8" s="20">
        <f>J8+'[1]Oct 2014-Bureau Performance'!K8</f>
        <v>12919</v>
      </c>
      <c r="L8" s="20">
        <v>14562</v>
      </c>
      <c r="M8" s="20">
        <v>22182</v>
      </c>
      <c r="N8" s="20">
        <v>23515</v>
      </c>
      <c r="O8" s="21">
        <v>21078</v>
      </c>
      <c r="P8" s="22">
        <v>18225</v>
      </c>
      <c r="Q8" s="22">
        <v>19220</v>
      </c>
    </row>
    <row r="9" spans="1:17" s="22" customFormat="1" ht="22.8" customHeight="1">
      <c r="A9" s="23" t="s">
        <v>20</v>
      </c>
      <c r="B9" s="24"/>
      <c r="C9" s="24"/>
      <c r="D9" s="24"/>
      <c r="E9" s="24"/>
      <c r="F9" s="24"/>
      <c r="G9" s="24"/>
      <c r="H9" s="25"/>
      <c r="I9" s="25"/>
      <c r="J9" s="20">
        <v>277</v>
      </c>
      <c r="K9" s="20">
        <f>J9+'[1]Oct 2014-Bureau Performance'!K9</f>
        <v>2528</v>
      </c>
      <c r="L9" s="20">
        <v>3516</v>
      </c>
      <c r="M9" s="20">
        <v>4230</v>
      </c>
      <c r="N9" s="20">
        <v>4020</v>
      </c>
      <c r="O9" s="21">
        <v>4782</v>
      </c>
      <c r="P9" s="22">
        <v>5126</v>
      </c>
      <c r="Q9" s="22">
        <v>5158</v>
      </c>
    </row>
    <row r="10" spans="1:17" s="22" customFormat="1" ht="18" customHeight="1">
      <c r="A10" s="23" t="s">
        <v>21</v>
      </c>
      <c r="B10" s="23"/>
      <c r="C10" s="23"/>
      <c r="D10" s="23"/>
      <c r="E10" s="23"/>
      <c r="F10" s="23"/>
      <c r="G10" s="23"/>
      <c r="H10" s="20">
        <v>33</v>
      </c>
      <c r="I10" s="20">
        <v>127</v>
      </c>
      <c r="J10" s="20">
        <f>SUM(H10+I10)</f>
        <v>160</v>
      </c>
      <c r="K10" s="20">
        <f>J10+'[1]Oct 2014-Bureau Performance'!K10</f>
        <v>1899</v>
      </c>
      <c r="L10" s="20">
        <v>2277</v>
      </c>
      <c r="M10" s="20">
        <v>2917</v>
      </c>
      <c r="N10" s="20">
        <v>3090</v>
      </c>
      <c r="O10" s="21">
        <v>3101</v>
      </c>
      <c r="P10" s="22">
        <v>3190</v>
      </c>
      <c r="Q10" s="22">
        <v>3224</v>
      </c>
    </row>
    <row r="11" spans="1:17" s="22" customFormat="1" ht="17.399999999999999">
      <c r="A11" s="23" t="s">
        <v>22</v>
      </c>
      <c r="B11" s="23"/>
      <c r="C11" s="23"/>
      <c r="D11" s="23"/>
      <c r="E11" s="23"/>
      <c r="F11" s="23"/>
      <c r="G11" s="23"/>
      <c r="H11" s="20">
        <v>1033</v>
      </c>
      <c r="I11" s="20">
        <v>1640</v>
      </c>
      <c r="J11" s="20">
        <f>SUM(H11+I11)</f>
        <v>2673</v>
      </c>
      <c r="K11" s="20">
        <f>J11+'[1]Oct 2014-Bureau Performance'!K11</f>
        <v>26735</v>
      </c>
      <c r="L11" s="20">
        <v>39401</v>
      </c>
      <c r="M11" s="20">
        <v>46562</v>
      </c>
      <c r="N11" s="20">
        <v>47382</v>
      </c>
      <c r="O11" s="21">
        <v>47061</v>
      </c>
      <c r="P11" s="22">
        <v>46469</v>
      </c>
      <c r="Q11" s="22">
        <v>44230</v>
      </c>
    </row>
    <row r="12" spans="1:17" s="22" customFormat="1" ht="17.399999999999999">
      <c r="A12" s="23" t="s">
        <v>23</v>
      </c>
      <c r="B12" s="23"/>
      <c r="C12" s="23"/>
      <c r="D12" s="23"/>
      <c r="E12" s="23"/>
      <c r="F12" s="23"/>
      <c r="G12" s="23"/>
      <c r="H12" s="20">
        <v>1066</v>
      </c>
      <c r="I12" s="20">
        <v>1768</v>
      </c>
      <c r="J12" s="20">
        <f>SUM(H12+I12)</f>
        <v>2834</v>
      </c>
      <c r="K12" s="20">
        <f>J12+'[1]Oct 2014-Bureau Performance'!K12</f>
        <v>28636</v>
      </c>
      <c r="L12" s="20">
        <v>41678</v>
      </c>
      <c r="M12" s="20">
        <v>49481</v>
      </c>
      <c r="N12" s="20">
        <v>50473</v>
      </c>
      <c r="O12" s="21">
        <v>50162</v>
      </c>
      <c r="P12" s="22">
        <v>49659</v>
      </c>
      <c r="Q12" s="22">
        <v>47454</v>
      </c>
    </row>
    <row r="13" spans="1:17" s="22" customFormat="1" ht="21.6" customHeight="1">
      <c r="A13" s="23" t="s">
        <v>24</v>
      </c>
      <c r="B13" s="23"/>
      <c r="C13" s="23"/>
      <c r="D13" s="23"/>
      <c r="E13" s="23"/>
      <c r="F13" s="23"/>
      <c r="G13" s="23"/>
      <c r="H13" s="25"/>
      <c r="I13" s="25"/>
      <c r="J13" s="20">
        <v>3033</v>
      </c>
      <c r="K13" s="20">
        <f>J13+'[1]Oct 2014-Bureau Performance'!K13</f>
        <v>27182</v>
      </c>
      <c r="L13" s="20">
        <v>38712</v>
      </c>
      <c r="M13" s="20">
        <v>46476</v>
      </c>
      <c r="N13" s="20">
        <v>46737</v>
      </c>
      <c r="O13" s="21">
        <v>45402</v>
      </c>
      <c r="P13" s="22">
        <v>47395</v>
      </c>
      <c r="Q13" s="22">
        <v>44986</v>
      </c>
    </row>
    <row r="14" spans="1:17" s="22" customFormat="1" ht="17.399999999999999">
      <c r="A14" s="23" t="s">
        <v>25</v>
      </c>
      <c r="B14" s="23"/>
      <c r="C14" s="23"/>
      <c r="D14" s="23"/>
      <c r="E14" s="23"/>
      <c r="F14" s="23"/>
      <c r="G14" s="23"/>
      <c r="H14" s="20">
        <v>0</v>
      </c>
      <c r="I14" s="20">
        <v>0</v>
      </c>
      <c r="J14" s="20">
        <f>SUM(H14:I14)</f>
        <v>0</v>
      </c>
      <c r="K14" s="20">
        <f>J14+'[1]Oct 2014-Bureau Performance'!K14</f>
        <v>2</v>
      </c>
      <c r="L14" s="20">
        <v>6</v>
      </c>
      <c r="M14" s="20">
        <v>6</v>
      </c>
      <c r="N14" s="20">
        <v>0</v>
      </c>
      <c r="O14" s="21">
        <v>2</v>
      </c>
      <c r="P14" s="22">
        <v>2</v>
      </c>
      <c r="Q14" s="22">
        <v>1</v>
      </c>
    </row>
    <row r="15" spans="1:17" s="22" customFormat="1" ht="20.399999999999999" customHeight="1">
      <c r="A15" s="23" t="s">
        <v>26</v>
      </c>
      <c r="B15" s="23"/>
      <c r="C15" s="23"/>
      <c r="D15" s="23"/>
      <c r="E15" s="23"/>
      <c r="F15" s="23"/>
      <c r="G15" s="23"/>
      <c r="H15" s="20">
        <v>89</v>
      </c>
      <c r="I15" s="26">
        <v>47</v>
      </c>
      <c r="J15" s="20">
        <f>SUM(H15:I15)</f>
        <v>136</v>
      </c>
      <c r="K15" s="20">
        <f>J15+'[1]Oct 2014-Bureau Performance'!K15</f>
        <v>1560</v>
      </c>
      <c r="L15" s="20">
        <v>2507</v>
      </c>
      <c r="M15" s="20">
        <v>2562</v>
      </c>
      <c r="N15" s="20">
        <v>2577</v>
      </c>
      <c r="O15" s="21">
        <v>1772</v>
      </c>
      <c r="P15" s="22">
        <v>1984</v>
      </c>
      <c r="Q15" s="22">
        <v>1818</v>
      </c>
    </row>
    <row r="16" spans="1:17" s="22" customFormat="1" ht="19.2" customHeight="1">
      <c r="A16" s="23" t="s">
        <v>27</v>
      </c>
      <c r="B16" s="23"/>
      <c r="C16" s="23"/>
      <c r="D16" s="23"/>
      <c r="E16" s="23"/>
      <c r="F16" s="23"/>
      <c r="G16" s="23"/>
      <c r="H16" s="20">
        <v>109</v>
      </c>
      <c r="I16" s="26">
        <v>66</v>
      </c>
      <c r="J16" s="20">
        <f>SUM(H16:I16)</f>
        <v>175</v>
      </c>
      <c r="K16" s="20">
        <f>J16+'[1]Oct 2014-Bureau Performance'!K16</f>
        <v>1580</v>
      </c>
      <c r="L16" s="20">
        <v>2242</v>
      </c>
      <c r="M16" s="20">
        <v>2409</v>
      </c>
      <c r="N16" s="20">
        <v>2234</v>
      </c>
      <c r="O16" s="21">
        <v>2531</v>
      </c>
      <c r="P16" s="22">
        <v>2054</v>
      </c>
      <c r="Q16" s="22">
        <v>1125</v>
      </c>
    </row>
    <row r="17" spans="1:17" s="22" customFormat="1" ht="21.6" customHeight="1">
      <c r="A17" s="23" t="s">
        <v>28</v>
      </c>
      <c r="B17" s="23"/>
      <c r="C17" s="23"/>
      <c r="D17" s="23"/>
      <c r="E17" s="23"/>
      <c r="F17" s="23"/>
      <c r="G17" s="23"/>
      <c r="H17" s="25"/>
      <c r="I17" s="25"/>
      <c r="J17" s="20">
        <v>0</v>
      </c>
      <c r="K17" s="20">
        <f>J17+'[1]Oct 2014-Bureau Performance'!K17</f>
        <v>18</v>
      </c>
      <c r="L17" s="20">
        <v>58</v>
      </c>
      <c r="M17" s="20">
        <v>78</v>
      </c>
      <c r="N17" s="20">
        <v>64</v>
      </c>
      <c r="O17" s="21">
        <v>19</v>
      </c>
      <c r="P17" s="22">
        <v>15</v>
      </c>
      <c r="Q17" s="22">
        <v>27</v>
      </c>
    </row>
    <row r="18" spans="1:17" s="22" customFormat="1" ht="22.2" customHeight="1">
      <c r="A18" s="23" t="s">
        <v>29</v>
      </c>
      <c r="B18" s="23"/>
      <c r="C18" s="23"/>
      <c r="D18" s="23"/>
      <c r="E18" s="23"/>
      <c r="F18" s="23"/>
      <c r="G18" s="23"/>
      <c r="H18" s="25"/>
      <c r="I18" s="25"/>
      <c r="J18" s="20">
        <v>127</v>
      </c>
      <c r="K18" s="20">
        <f>J18+'[1]Oct 2014-Bureau Performance'!K18</f>
        <v>1405</v>
      </c>
      <c r="L18" s="20">
        <v>1746</v>
      </c>
      <c r="M18" s="20">
        <v>2227</v>
      </c>
      <c r="N18" s="20">
        <v>1978</v>
      </c>
      <c r="O18" s="21">
        <v>2729</v>
      </c>
      <c r="P18" s="22">
        <v>2946</v>
      </c>
      <c r="Q18" s="22">
        <v>2293</v>
      </c>
    </row>
    <row r="19" spans="1:17" s="22" customFormat="1" ht="18" customHeight="1">
      <c r="A19" s="23" t="s">
        <v>30</v>
      </c>
      <c r="B19" s="23"/>
      <c r="C19" s="23"/>
      <c r="D19" s="23"/>
      <c r="E19" s="23"/>
      <c r="F19" s="23"/>
      <c r="G19" s="23"/>
      <c r="H19" s="25"/>
      <c r="I19" s="25"/>
      <c r="J19" s="20">
        <v>20</v>
      </c>
      <c r="K19" s="20">
        <f>J19+'[1]Oct 2014-Bureau Performance'!K19</f>
        <v>275</v>
      </c>
      <c r="L19" s="20">
        <v>337</v>
      </c>
      <c r="M19" s="20">
        <v>422</v>
      </c>
      <c r="N19" s="20">
        <v>612</v>
      </c>
      <c r="O19" s="21">
        <v>921</v>
      </c>
      <c r="P19" s="22">
        <v>842</v>
      </c>
      <c r="Q19" s="22">
        <v>958</v>
      </c>
    </row>
    <row r="20" spans="1:17" s="22" customFormat="1" ht="20.399999999999999" customHeight="1">
      <c r="A20" s="23" t="s">
        <v>31</v>
      </c>
      <c r="B20" s="23"/>
      <c r="C20" s="23"/>
      <c r="D20" s="23"/>
      <c r="E20" s="23"/>
      <c r="F20" s="23"/>
      <c r="G20" s="23"/>
      <c r="H20" s="25"/>
      <c r="I20" s="25"/>
      <c r="J20" s="20">
        <v>63</v>
      </c>
      <c r="K20" s="20">
        <f>J20+'[1]Oct 2014-Bureau Performance'!K20</f>
        <v>400</v>
      </c>
      <c r="L20" s="20">
        <v>653</v>
      </c>
      <c r="M20" s="20">
        <v>800</v>
      </c>
      <c r="N20" s="20">
        <v>650</v>
      </c>
      <c r="O20" s="21">
        <v>603</v>
      </c>
      <c r="P20" s="22">
        <v>609</v>
      </c>
      <c r="Q20" s="22">
        <v>669</v>
      </c>
    </row>
    <row r="21" spans="1:17" s="22" customFormat="1" ht="21.6" customHeight="1">
      <c r="A21" s="23" t="s">
        <v>32</v>
      </c>
      <c r="B21" s="23"/>
      <c r="C21" s="23"/>
      <c r="D21" s="23"/>
      <c r="E21" s="23"/>
      <c r="F21" s="23"/>
      <c r="G21" s="23"/>
      <c r="H21" s="27">
        <v>70938</v>
      </c>
      <c r="I21" s="28">
        <v>46320</v>
      </c>
      <c r="J21" s="27">
        <f>SUM(H21+I21)</f>
        <v>117258</v>
      </c>
      <c r="K21" s="28">
        <f>J21+'[1]Oct 2014-Bureau Performance'!K21</f>
        <v>1136617</v>
      </c>
      <c r="L21" s="28">
        <v>1677919</v>
      </c>
      <c r="M21" s="28">
        <v>2009354</v>
      </c>
      <c r="N21" s="28">
        <v>2030909</v>
      </c>
      <c r="O21" s="29">
        <v>1989169</v>
      </c>
      <c r="P21" s="30">
        <v>2022622</v>
      </c>
      <c r="Q21" s="30">
        <v>1952079</v>
      </c>
    </row>
    <row r="22" spans="1:17" ht="22.2" customHeight="1">
      <c r="A22" s="31" t="s">
        <v>33</v>
      </c>
      <c r="B22" s="31"/>
      <c r="C22" s="31"/>
      <c r="D22" s="31"/>
      <c r="E22" s="31"/>
      <c r="F22" s="31"/>
      <c r="G22" s="31"/>
      <c r="H22" s="25"/>
      <c r="I22" s="32"/>
      <c r="J22" s="27">
        <v>147725</v>
      </c>
      <c r="K22" s="28">
        <f>J22+'[1]Oct 2014-Bureau Performance'!K22</f>
        <v>1319535</v>
      </c>
      <c r="L22" s="28">
        <v>1726413</v>
      </c>
      <c r="M22" s="28">
        <v>2079347</v>
      </c>
      <c r="N22" s="28">
        <v>2039101</v>
      </c>
      <c r="O22" s="29">
        <v>1936444</v>
      </c>
      <c r="P22" s="30">
        <v>2021148</v>
      </c>
      <c r="Q22" s="30">
        <v>2020196</v>
      </c>
    </row>
    <row r="23" spans="1:17" ht="20.399999999999999" customHeight="1">
      <c r="A23" s="31" t="s">
        <v>34</v>
      </c>
      <c r="B23" s="31"/>
      <c r="C23" s="31"/>
      <c r="D23" s="31"/>
      <c r="E23" s="31"/>
      <c r="F23" s="31"/>
      <c r="G23" s="31"/>
      <c r="H23" s="32"/>
      <c r="I23" s="32"/>
      <c r="J23" s="27">
        <v>156715</v>
      </c>
      <c r="K23" s="28">
        <f>J23+'[1]Oct 2014-Bureau Performance'!K23</f>
        <v>1128335</v>
      </c>
      <c r="L23" s="28">
        <v>1639449</v>
      </c>
      <c r="M23" s="28">
        <v>2045155</v>
      </c>
      <c r="N23" s="28">
        <v>1956339</v>
      </c>
      <c r="O23" s="29">
        <v>1920652</v>
      </c>
      <c r="P23" s="30">
        <v>1954386</v>
      </c>
      <c r="Q23" s="30">
        <v>1859006</v>
      </c>
    </row>
    <row r="24" spans="1:17" ht="22.2" customHeight="1">
      <c r="A24" s="31" t="s">
        <v>35</v>
      </c>
      <c r="B24" s="31"/>
      <c r="C24" s="31"/>
      <c r="D24" s="31"/>
      <c r="E24" s="31"/>
      <c r="F24" s="31"/>
      <c r="G24" s="31"/>
      <c r="H24" s="32"/>
      <c r="I24" s="32"/>
      <c r="J24" s="33">
        <f>J22-J23</f>
        <v>-8990</v>
      </c>
      <c r="K24" s="28">
        <f>J24+'[1]Oct 2014-Bureau Performance'!K24</f>
        <v>191200</v>
      </c>
      <c r="L24" s="34">
        <v>86964</v>
      </c>
      <c r="M24" s="28">
        <v>34192</v>
      </c>
      <c r="N24" s="28">
        <v>82762</v>
      </c>
      <c r="O24" s="29">
        <v>15792</v>
      </c>
      <c r="P24" s="30">
        <v>66762</v>
      </c>
      <c r="Q24" s="30">
        <v>161190</v>
      </c>
    </row>
    <row r="25" spans="1:17" ht="15">
      <c r="J25" s="22"/>
      <c r="K25" s="22"/>
      <c r="L25" s="22"/>
      <c r="M25" s="22"/>
      <c r="N25" s="22"/>
    </row>
  </sheetData>
  <mergeCells count="26">
    <mergeCell ref="A23:G23"/>
    <mergeCell ref="A24:G24"/>
    <mergeCell ref="A17:G17"/>
    <mergeCell ref="A18:G18"/>
    <mergeCell ref="A19:G19"/>
    <mergeCell ref="A20:G20"/>
    <mergeCell ref="A21:G21"/>
    <mergeCell ref="A22:G22"/>
    <mergeCell ref="A11:G11"/>
    <mergeCell ref="A12:G12"/>
    <mergeCell ref="A13:G13"/>
    <mergeCell ref="A14:G14"/>
    <mergeCell ref="A15:G15"/>
    <mergeCell ref="A16:G16"/>
    <mergeCell ref="A5:G5"/>
    <mergeCell ref="A6:G6"/>
    <mergeCell ref="A7:G7"/>
    <mergeCell ref="A8:G8"/>
    <mergeCell ref="A9:G9"/>
    <mergeCell ref="A10:G10"/>
    <mergeCell ref="A1:Q1"/>
    <mergeCell ref="A2:G2"/>
    <mergeCell ref="I2:K2"/>
    <mergeCell ref="L2:Q2"/>
    <mergeCell ref="A3:G3"/>
    <mergeCell ref="A4:G4"/>
  </mergeCells>
  <printOptions horizontalCentered="1" verticalCentered="1" gridLines="1"/>
  <pageMargins left="0" right="0" top="1" bottom="1" header="0.5" footer="0.5"/>
  <pageSetup paperSize="5" scale="85" orientation="landscape" horizontalDpi="4294967294" verticalDpi="300" r:id="rId1"/>
  <headerFooter alignWithMargins="0">
    <oddFooter xml:space="preserve">&amp;LDivision/Bureau: Standards &amp; Inspections/Boiler Safety
Document Name: Performance Report 
Date Revised:  12/9/2014
Document Owner: Jo Ann Bell
Page 1of 1
&amp;R     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W7"/>
  <sheetViews>
    <sheetView workbookViewId="0">
      <selection activeCell="C23" sqref="C23"/>
    </sheetView>
  </sheetViews>
  <sheetFormatPr defaultRowHeight="13.2"/>
  <cols>
    <col min="1" max="1" width="23.5546875" style="135" customWidth="1"/>
    <col min="2" max="2" width="13.44140625" style="135" hidden="1" customWidth="1"/>
    <col min="3" max="4" width="14.5546875" style="135" hidden="1" customWidth="1"/>
    <col min="5" max="6" width="14.33203125" style="135" hidden="1" customWidth="1"/>
    <col min="7" max="7" width="12.5546875" style="135" hidden="1" customWidth="1"/>
    <col min="8" max="8" width="13.44140625" style="135" hidden="1" customWidth="1"/>
    <col min="9" max="9" width="12" style="135" hidden="1" customWidth="1"/>
    <col min="10" max="10" width="10.88671875" style="135" hidden="1" customWidth="1"/>
    <col min="11" max="11" width="11.88671875" style="135" hidden="1" customWidth="1"/>
    <col min="12" max="12" width="13.109375" style="135" hidden="1" customWidth="1"/>
    <col min="13" max="13" width="11.33203125" style="135" hidden="1" customWidth="1"/>
    <col min="14" max="14" width="11.109375" style="135" hidden="1" customWidth="1"/>
    <col min="15" max="15" width="11.44140625" style="135" hidden="1" customWidth="1"/>
    <col min="16" max="16" width="12" style="135" hidden="1" customWidth="1"/>
    <col min="17" max="17" width="11.88671875" style="135" hidden="1" customWidth="1"/>
    <col min="18" max="19" width="11.5546875" style="135" hidden="1" customWidth="1"/>
    <col min="20" max="20" width="11" style="135" hidden="1" customWidth="1"/>
    <col min="21" max="21" width="11.109375" style="135" hidden="1" customWidth="1"/>
    <col min="22" max="22" width="11.6640625" style="135" hidden="1" customWidth="1"/>
    <col min="23" max="23" width="12.33203125" style="135" hidden="1" customWidth="1"/>
    <col min="24" max="24" width="11.5546875" style="135" hidden="1" customWidth="1"/>
    <col min="25" max="25" width="11.6640625" style="135" hidden="1" customWidth="1"/>
    <col min="26" max="26" width="11.5546875" style="135" hidden="1" customWidth="1"/>
    <col min="27" max="27" width="10.88671875" style="135" hidden="1" customWidth="1"/>
    <col min="28" max="28" width="12.44140625" style="135" hidden="1" customWidth="1"/>
    <col min="29" max="29" width="11.5546875" style="135" hidden="1" customWidth="1"/>
    <col min="30" max="30" width="11.6640625" style="135" hidden="1" customWidth="1"/>
    <col min="31" max="31" width="10.44140625" style="135" hidden="1" customWidth="1"/>
    <col min="32" max="32" width="11.88671875" style="135" hidden="1" customWidth="1"/>
    <col min="33" max="34" width="11.44140625" style="135" hidden="1" customWidth="1"/>
    <col min="35" max="35" width="12" style="135" hidden="1" customWidth="1"/>
    <col min="36" max="36" width="11" style="135" hidden="1" customWidth="1"/>
    <col min="37" max="37" width="11.44140625" style="135" hidden="1" customWidth="1"/>
    <col min="38" max="38" width="11.109375" style="135" hidden="1" customWidth="1"/>
    <col min="39" max="40" width="11.33203125" style="135" hidden="1" customWidth="1"/>
    <col min="41" max="41" width="12.109375" style="135" hidden="1" customWidth="1"/>
    <col min="42" max="42" width="11.6640625" style="135" hidden="1" customWidth="1"/>
    <col min="43" max="43" width="12.33203125" style="135" hidden="1" customWidth="1"/>
    <col min="44" max="44" width="11" style="135" hidden="1" customWidth="1"/>
    <col min="45" max="45" width="10.88671875" style="135" hidden="1" customWidth="1"/>
    <col min="46" max="46" width="11.6640625" style="135" hidden="1" customWidth="1"/>
    <col min="47" max="47" width="11" style="135" hidden="1" customWidth="1"/>
    <col min="48" max="49" width="11.33203125" style="135" hidden="1" customWidth="1"/>
    <col min="50" max="50" width="11.5546875" style="135" hidden="1" customWidth="1"/>
    <col min="51" max="51" width="10.88671875" style="135" hidden="1" customWidth="1"/>
    <col min="52" max="52" width="11.109375" style="135" hidden="1" customWidth="1"/>
    <col min="53" max="53" width="11.5546875" style="135" hidden="1" customWidth="1"/>
    <col min="54" max="54" width="11.44140625" style="135" hidden="1" customWidth="1"/>
    <col min="55" max="55" width="11" style="135" hidden="1" customWidth="1"/>
    <col min="56" max="56" width="11.6640625" style="135" hidden="1" customWidth="1"/>
    <col min="57" max="57" width="10.88671875" style="135" hidden="1" customWidth="1"/>
    <col min="58" max="58" width="11" style="135" hidden="1" customWidth="1"/>
    <col min="59" max="59" width="11.33203125" style="135" hidden="1" customWidth="1"/>
    <col min="60" max="65" width="0" style="135" hidden="1" customWidth="1"/>
    <col min="66" max="66" width="0" style="139" hidden="1" customWidth="1"/>
    <col min="67" max="88" width="0" style="135" hidden="1" customWidth="1"/>
    <col min="89" max="94" width="8.88671875" style="135"/>
    <col min="95" max="95" width="9.88671875" style="135" customWidth="1"/>
    <col min="96" max="96" width="10.33203125" style="135" customWidth="1"/>
    <col min="97" max="97" width="11" style="135" customWidth="1"/>
    <col min="98" max="99" width="10.33203125" style="135" customWidth="1"/>
    <col min="100" max="100" width="10.44140625" style="135" customWidth="1"/>
    <col min="101" max="101" width="10.109375" style="135" customWidth="1"/>
    <col min="102" max="16384" width="8.88671875" style="135"/>
  </cols>
  <sheetData>
    <row r="1" spans="1:101" s="155" customFormat="1">
      <c r="B1" s="155" t="s">
        <v>204</v>
      </c>
      <c r="C1" s="215">
        <v>38961</v>
      </c>
      <c r="D1" s="215">
        <v>38991</v>
      </c>
      <c r="E1" s="215">
        <v>39022</v>
      </c>
      <c r="F1" s="215">
        <v>39052</v>
      </c>
      <c r="G1" s="215">
        <v>39083</v>
      </c>
      <c r="H1" s="215">
        <v>39114</v>
      </c>
      <c r="I1" s="215">
        <v>39142</v>
      </c>
      <c r="J1" s="215">
        <v>39173</v>
      </c>
      <c r="K1" s="215">
        <v>39203</v>
      </c>
      <c r="L1" s="215">
        <v>39234</v>
      </c>
      <c r="M1" s="215">
        <v>39264</v>
      </c>
      <c r="N1" s="215">
        <v>39295</v>
      </c>
      <c r="O1" s="215">
        <v>39326</v>
      </c>
      <c r="P1" s="215">
        <v>39356</v>
      </c>
      <c r="Q1" s="215">
        <v>39387</v>
      </c>
      <c r="R1" s="215">
        <v>39417</v>
      </c>
      <c r="S1" s="215">
        <v>39448</v>
      </c>
      <c r="T1" s="215">
        <v>39479</v>
      </c>
      <c r="U1" s="215">
        <v>39508</v>
      </c>
      <c r="V1" s="215">
        <v>39539</v>
      </c>
      <c r="W1" s="215">
        <v>39569</v>
      </c>
      <c r="X1" s="215">
        <v>39600</v>
      </c>
      <c r="Y1" s="215">
        <v>39630</v>
      </c>
      <c r="Z1" s="215">
        <v>39661</v>
      </c>
      <c r="AA1" s="215">
        <v>39692</v>
      </c>
      <c r="AB1" s="215">
        <v>39722</v>
      </c>
      <c r="AC1" s="215">
        <v>39753</v>
      </c>
      <c r="AD1" s="215">
        <v>39783</v>
      </c>
      <c r="AE1" s="215">
        <v>39814</v>
      </c>
      <c r="AF1" s="215">
        <v>39845</v>
      </c>
      <c r="AG1" s="215">
        <v>39873</v>
      </c>
      <c r="AH1" s="215">
        <v>39904</v>
      </c>
      <c r="AI1" s="215">
        <v>39934</v>
      </c>
      <c r="AJ1" s="215">
        <v>39965</v>
      </c>
      <c r="AK1" s="215">
        <v>39995</v>
      </c>
      <c r="AL1" s="215">
        <v>40026</v>
      </c>
      <c r="AM1" s="215">
        <v>40057</v>
      </c>
      <c r="AN1" s="215">
        <v>40087</v>
      </c>
      <c r="AO1" s="215">
        <v>40118</v>
      </c>
      <c r="AP1" s="215">
        <v>40148</v>
      </c>
      <c r="AQ1" s="215">
        <v>40179</v>
      </c>
      <c r="AR1" s="215">
        <v>40210</v>
      </c>
      <c r="AS1" s="215">
        <v>40238</v>
      </c>
      <c r="AT1" s="215">
        <v>40269</v>
      </c>
      <c r="AU1" s="215">
        <v>40299</v>
      </c>
      <c r="AV1" s="215">
        <v>40330</v>
      </c>
      <c r="AW1" s="215">
        <v>40360</v>
      </c>
      <c r="AX1" s="215">
        <v>40391</v>
      </c>
      <c r="AY1" s="215">
        <v>40422</v>
      </c>
      <c r="AZ1" s="215">
        <v>40452</v>
      </c>
      <c r="BA1" s="215">
        <v>40483</v>
      </c>
      <c r="BB1" s="215">
        <v>40513</v>
      </c>
      <c r="BC1" s="215">
        <v>40544</v>
      </c>
      <c r="BD1" s="215">
        <v>40575</v>
      </c>
      <c r="BE1" s="215">
        <v>40603</v>
      </c>
      <c r="BF1" s="215">
        <v>40634</v>
      </c>
      <c r="BG1" s="215">
        <v>40664</v>
      </c>
      <c r="BH1" s="215">
        <v>40695</v>
      </c>
      <c r="BI1" s="215">
        <v>40725</v>
      </c>
      <c r="BJ1" s="215">
        <v>40756</v>
      </c>
      <c r="BK1" s="215">
        <v>40787</v>
      </c>
      <c r="BL1" s="215">
        <v>40817</v>
      </c>
      <c r="BM1" s="215">
        <v>40848</v>
      </c>
      <c r="BN1" s="216">
        <v>40878</v>
      </c>
      <c r="BO1" s="216">
        <v>40909</v>
      </c>
      <c r="BP1" s="216">
        <v>40940</v>
      </c>
      <c r="BQ1" s="216">
        <v>40969</v>
      </c>
      <c r="BR1" s="216">
        <v>41000</v>
      </c>
      <c r="BS1" s="216">
        <v>41030</v>
      </c>
      <c r="BT1" s="216">
        <v>41061</v>
      </c>
      <c r="BU1" s="216">
        <v>41091</v>
      </c>
      <c r="BV1" s="216">
        <v>41122</v>
      </c>
      <c r="BW1" s="216">
        <v>41153</v>
      </c>
      <c r="BX1" s="216">
        <v>41183</v>
      </c>
      <c r="BY1" s="216">
        <v>41214</v>
      </c>
      <c r="BZ1" s="216">
        <v>41244</v>
      </c>
      <c r="CA1" s="216">
        <v>41275</v>
      </c>
      <c r="CB1" s="216">
        <v>41306</v>
      </c>
      <c r="CC1" s="216">
        <v>41334</v>
      </c>
      <c r="CD1" s="216">
        <v>41365</v>
      </c>
      <c r="CE1" s="216">
        <v>41395</v>
      </c>
      <c r="CF1" s="216">
        <v>41426</v>
      </c>
      <c r="CG1" s="216">
        <v>41456</v>
      </c>
      <c r="CH1" s="216">
        <v>41487</v>
      </c>
      <c r="CI1" s="216">
        <v>41518</v>
      </c>
      <c r="CJ1" s="216" t="s">
        <v>145</v>
      </c>
      <c r="CK1" s="216" t="s">
        <v>146</v>
      </c>
      <c r="CL1" s="216" t="s">
        <v>135</v>
      </c>
      <c r="CM1" s="216" t="s">
        <v>136</v>
      </c>
      <c r="CN1" s="216" t="s">
        <v>137</v>
      </c>
      <c r="CO1" s="216" t="s">
        <v>138</v>
      </c>
      <c r="CP1" s="216" t="s">
        <v>139</v>
      </c>
      <c r="CQ1" s="216" t="s">
        <v>140</v>
      </c>
      <c r="CR1" s="216" t="s">
        <v>141</v>
      </c>
      <c r="CS1" s="216" t="s">
        <v>142</v>
      </c>
      <c r="CT1" s="216" t="s">
        <v>143</v>
      </c>
      <c r="CU1" s="216" t="s">
        <v>144</v>
      </c>
      <c r="CV1" s="216" t="s">
        <v>145</v>
      </c>
      <c r="CW1" s="117" t="s">
        <v>146</v>
      </c>
    </row>
    <row r="2" spans="1:101" ht="15.6">
      <c r="A2" s="217" t="s">
        <v>190</v>
      </c>
      <c r="B2" s="218">
        <v>66865</v>
      </c>
      <c r="C2" s="218">
        <v>125501</v>
      </c>
      <c r="D2" s="218">
        <v>112354</v>
      </c>
      <c r="E2" s="218">
        <v>101148</v>
      </c>
      <c r="F2" s="218">
        <v>110252</v>
      </c>
      <c r="G2" s="218">
        <v>140525</v>
      </c>
      <c r="H2" s="219">
        <v>124508</v>
      </c>
      <c r="I2" s="219">
        <v>119953</v>
      </c>
      <c r="J2" s="219">
        <v>109672</v>
      </c>
      <c r="K2" s="219">
        <v>114422</v>
      </c>
      <c r="L2" s="219">
        <v>107261</v>
      </c>
      <c r="M2" s="219">
        <v>131787</v>
      </c>
      <c r="N2" s="219">
        <v>105082</v>
      </c>
      <c r="O2" s="219">
        <v>129735</v>
      </c>
      <c r="P2" s="219">
        <v>107881</v>
      </c>
      <c r="Q2" s="219">
        <v>102800</v>
      </c>
      <c r="R2" s="219">
        <v>89347</v>
      </c>
      <c r="S2" s="219">
        <v>121909</v>
      </c>
      <c r="T2" s="219">
        <v>105374</v>
      </c>
      <c r="U2" s="219">
        <v>114200</v>
      </c>
      <c r="V2" s="219">
        <v>132855</v>
      </c>
      <c r="W2" s="219">
        <v>122343</v>
      </c>
      <c r="X2" s="219">
        <v>122230</v>
      </c>
      <c r="Y2" s="219">
        <v>137932</v>
      </c>
      <c r="Z2" s="219">
        <v>136793</v>
      </c>
      <c r="AA2" s="219">
        <v>106523</v>
      </c>
      <c r="AB2" s="220">
        <v>114475</v>
      </c>
      <c r="AC2" s="219">
        <v>113150</v>
      </c>
      <c r="AD2" s="219">
        <v>77702</v>
      </c>
      <c r="AE2" s="219">
        <v>98709</v>
      </c>
      <c r="AF2" s="219">
        <v>152048</v>
      </c>
      <c r="AG2" s="219">
        <v>131289</v>
      </c>
      <c r="AH2" s="219">
        <v>56475</v>
      </c>
      <c r="AI2" s="219">
        <v>141494</v>
      </c>
      <c r="AJ2" s="219">
        <v>138987</v>
      </c>
      <c r="AK2" s="219">
        <v>120440</v>
      </c>
      <c r="AL2" s="220">
        <v>107098</v>
      </c>
      <c r="AM2" s="219">
        <v>101242</v>
      </c>
      <c r="AN2" s="220">
        <v>100691</v>
      </c>
      <c r="AO2" s="219">
        <v>123172</v>
      </c>
      <c r="AP2" s="220">
        <v>82620</v>
      </c>
      <c r="AQ2" s="219">
        <v>110785</v>
      </c>
      <c r="AR2" s="219">
        <v>124194</v>
      </c>
      <c r="AS2" s="219">
        <v>110691</v>
      </c>
      <c r="AT2" s="219">
        <v>127074</v>
      </c>
      <c r="AU2" s="219">
        <v>124520</v>
      </c>
      <c r="AV2" s="221">
        <v>108094</v>
      </c>
      <c r="AW2" s="221">
        <v>117178</v>
      </c>
      <c r="AX2" s="221">
        <v>107794</v>
      </c>
      <c r="AY2" s="221">
        <v>129645</v>
      </c>
      <c r="AZ2" s="221">
        <v>103033</v>
      </c>
      <c r="BA2" s="221">
        <v>97384</v>
      </c>
      <c r="BB2" s="221">
        <v>93456</v>
      </c>
      <c r="BC2" s="221">
        <v>130768</v>
      </c>
      <c r="BD2" s="221">
        <v>139302</v>
      </c>
      <c r="BE2" s="221">
        <v>120111</v>
      </c>
      <c r="BF2" s="221">
        <v>104330</v>
      </c>
      <c r="BG2" s="221">
        <v>109018</v>
      </c>
      <c r="BH2" s="221">
        <v>126186</v>
      </c>
      <c r="BI2" s="222">
        <v>150657</v>
      </c>
      <c r="BJ2" s="222">
        <v>91100</v>
      </c>
      <c r="BK2" s="222">
        <v>133134</v>
      </c>
      <c r="BL2" s="222">
        <v>129624</v>
      </c>
      <c r="BM2" s="222">
        <v>115984</v>
      </c>
      <c r="BN2" s="222">
        <v>97768</v>
      </c>
      <c r="BO2" s="223">
        <v>127482</v>
      </c>
      <c r="BP2" s="222">
        <v>126819</v>
      </c>
      <c r="BQ2" s="222">
        <v>108227</v>
      </c>
      <c r="BR2" s="222">
        <v>90475</v>
      </c>
      <c r="BS2" s="222">
        <v>115311</v>
      </c>
      <c r="BT2" s="222">
        <v>129059</v>
      </c>
      <c r="BU2" s="222">
        <v>128184</v>
      </c>
      <c r="BV2" s="222">
        <v>116563</v>
      </c>
      <c r="BW2" s="222">
        <v>129596</v>
      </c>
      <c r="BX2" s="222">
        <v>98911</v>
      </c>
      <c r="BY2" s="222">
        <v>97250</v>
      </c>
      <c r="BZ2" s="222">
        <v>99129</v>
      </c>
      <c r="CA2" s="222">
        <v>131477</v>
      </c>
      <c r="CB2" s="222">
        <v>133089</v>
      </c>
      <c r="CC2" s="222">
        <v>113541</v>
      </c>
      <c r="CD2" s="222">
        <v>133836</v>
      </c>
      <c r="CE2" s="222">
        <v>85734</v>
      </c>
      <c r="CF2" s="222">
        <v>130995</v>
      </c>
      <c r="CG2" s="222">
        <v>124862</v>
      </c>
      <c r="CH2" s="222">
        <v>108156</v>
      </c>
      <c r="CI2" s="222">
        <v>109009</v>
      </c>
      <c r="CJ2" s="222">
        <v>94332</v>
      </c>
      <c r="CK2" s="222">
        <v>94615</v>
      </c>
      <c r="CL2" s="222">
        <v>90778</v>
      </c>
      <c r="CM2" s="222">
        <v>138969</v>
      </c>
      <c r="CN2" s="222">
        <v>139675</v>
      </c>
      <c r="CO2" s="222">
        <v>140558</v>
      </c>
      <c r="CP2" s="222">
        <v>119252</v>
      </c>
      <c r="CQ2" s="222">
        <v>104372</v>
      </c>
      <c r="CR2" s="222">
        <v>105133</v>
      </c>
      <c r="CS2" s="222">
        <v>107450</v>
      </c>
      <c r="CT2" s="222">
        <v>102986</v>
      </c>
      <c r="CU2" s="222">
        <v>130212</v>
      </c>
      <c r="CV2" s="222">
        <v>106051</v>
      </c>
      <c r="CW2" s="224">
        <v>90155</v>
      </c>
    </row>
    <row r="3" spans="1:101" ht="15.6">
      <c r="A3" s="217" t="s">
        <v>192</v>
      </c>
      <c r="B3" s="218">
        <v>97732</v>
      </c>
      <c r="C3" s="218">
        <v>29857</v>
      </c>
      <c r="D3" s="218">
        <v>40884</v>
      </c>
      <c r="E3" s="218">
        <v>38186</v>
      </c>
      <c r="F3" s="218">
        <v>29654</v>
      </c>
      <c r="G3" s="218">
        <v>19475</v>
      </c>
      <c r="H3" s="219">
        <v>28745</v>
      </c>
      <c r="I3" s="219">
        <v>30999</v>
      </c>
      <c r="J3" s="219">
        <v>21751</v>
      </c>
      <c r="K3" s="219">
        <v>31811</v>
      </c>
      <c r="L3" s="219">
        <v>28297</v>
      </c>
      <c r="M3" s="219">
        <v>27262</v>
      </c>
      <c r="N3" s="219">
        <v>26496</v>
      </c>
      <c r="O3" s="219">
        <v>32895</v>
      </c>
      <c r="P3" s="219">
        <v>46257</v>
      </c>
      <c r="Q3" s="219">
        <v>27969</v>
      </c>
      <c r="R3" s="219">
        <v>23805</v>
      </c>
      <c r="S3" s="219">
        <v>19166</v>
      </c>
      <c r="T3" s="219">
        <v>34609</v>
      </c>
      <c r="U3" s="219">
        <v>29274</v>
      </c>
      <c r="V3" s="219">
        <v>22669</v>
      </c>
      <c r="W3" s="219">
        <v>29176</v>
      </c>
      <c r="X3" s="219">
        <v>22407</v>
      </c>
      <c r="Y3" s="219">
        <v>33344</v>
      </c>
      <c r="Z3" s="219">
        <v>43347</v>
      </c>
      <c r="AA3" s="219">
        <v>26372</v>
      </c>
      <c r="AB3" s="220">
        <v>27207</v>
      </c>
      <c r="AC3" s="219">
        <v>41750</v>
      </c>
      <c r="AD3" s="219">
        <v>34733</v>
      </c>
      <c r="AE3" s="219">
        <v>18820</v>
      </c>
      <c r="AF3" s="219">
        <v>28667</v>
      </c>
      <c r="AG3" s="219">
        <v>36571</v>
      </c>
      <c r="AH3" s="219">
        <v>26507</v>
      </c>
      <c r="AI3" s="219">
        <v>20969</v>
      </c>
      <c r="AJ3" s="219">
        <v>25832</v>
      </c>
      <c r="AK3" s="219">
        <v>42542</v>
      </c>
      <c r="AL3" s="220">
        <v>19731</v>
      </c>
      <c r="AM3" s="219">
        <v>18947</v>
      </c>
      <c r="AN3" s="220">
        <v>37547</v>
      </c>
      <c r="AO3" s="219">
        <v>19783</v>
      </c>
      <c r="AP3" s="220">
        <v>52182</v>
      </c>
      <c r="AQ3" s="219">
        <v>12155</v>
      </c>
      <c r="AR3" s="219">
        <v>32624</v>
      </c>
      <c r="AS3" s="219">
        <v>29669</v>
      </c>
      <c r="AT3" s="219">
        <v>25126</v>
      </c>
      <c r="AU3" s="219">
        <v>38604</v>
      </c>
      <c r="AV3" s="221">
        <v>27634</v>
      </c>
      <c r="AW3" s="221">
        <v>22900</v>
      </c>
      <c r="AX3" s="221">
        <v>27942</v>
      </c>
      <c r="AY3" s="221">
        <v>29354</v>
      </c>
      <c r="AZ3" s="221">
        <v>36922</v>
      </c>
      <c r="BA3" s="221">
        <v>24215</v>
      </c>
      <c r="BB3" s="221">
        <v>32120</v>
      </c>
      <c r="BC3" s="221">
        <v>21161</v>
      </c>
      <c r="BD3" s="221">
        <v>23290</v>
      </c>
      <c r="BE3" s="221">
        <v>36013</v>
      </c>
      <c r="BF3" s="221">
        <v>17557</v>
      </c>
      <c r="BG3" s="221">
        <v>28930</v>
      </c>
      <c r="BH3" s="221">
        <v>22193</v>
      </c>
      <c r="BI3" s="222">
        <v>34734</v>
      </c>
      <c r="BJ3" s="222">
        <v>32990</v>
      </c>
      <c r="BK3" s="222">
        <v>21576</v>
      </c>
      <c r="BL3" s="222">
        <v>35361</v>
      </c>
      <c r="BM3" s="222">
        <v>40028</v>
      </c>
      <c r="BN3" s="222">
        <v>24346</v>
      </c>
      <c r="BO3" s="223">
        <v>19666</v>
      </c>
      <c r="BP3" s="222">
        <v>24901</v>
      </c>
      <c r="BQ3" s="222">
        <v>32695</v>
      </c>
      <c r="BR3" s="222">
        <v>33671</v>
      </c>
      <c r="BS3" s="222">
        <v>20229</v>
      </c>
      <c r="BT3" s="222">
        <v>31252</v>
      </c>
      <c r="BU3" s="222">
        <v>25227</v>
      </c>
      <c r="BV3" s="222">
        <v>31922</v>
      </c>
      <c r="BW3" s="222">
        <v>38794</v>
      </c>
      <c r="BX3" s="222">
        <v>31467</v>
      </c>
      <c r="BY3" s="222">
        <v>35770</v>
      </c>
      <c r="BZ3" s="222">
        <v>18614</v>
      </c>
      <c r="CA3" s="222">
        <v>17500</v>
      </c>
      <c r="CB3" s="222">
        <v>29155</v>
      </c>
      <c r="CC3" s="222">
        <v>40632</v>
      </c>
      <c r="CD3" s="222">
        <v>24958</v>
      </c>
      <c r="CE3" s="222">
        <v>26992</v>
      </c>
      <c r="CF3" s="222">
        <v>21018</v>
      </c>
      <c r="CG3" s="222">
        <v>20991</v>
      </c>
      <c r="CH3" s="222">
        <v>23868</v>
      </c>
      <c r="CI3" s="222">
        <v>26710</v>
      </c>
      <c r="CJ3" s="222">
        <v>24518</v>
      </c>
      <c r="CK3" s="222">
        <v>25625</v>
      </c>
      <c r="CL3" s="222">
        <v>27147</v>
      </c>
      <c r="CM3" s="222">
        <v>28490</v>
      </c>
      <c r="CN3" s="222">
        <v>41498</v>
      </c>
      <c r="CO3" s="222">
        <v>29581</v>
      </c>
      <c r="CP3" s="222">
        <v>24229</v>
      </c>
      <c r="CQ3" s="222">
        <v>35519</v>
      </c>
      <c r="CR3" s="222">
        <v>26396</v>
      </c>
      <c r="CS3" s="222">
        <v>31403</v>
      </c>
      <c r="CT3" s="222">
        <v>33009</v>
      </c>
      <c r="CU3" s="222">
        <v>24121</v>
      </c>
      <c r="CV3" s="222">
        <v>43943</v>
      </c>
      <c r="CW3" s="224">
        <v>35233</v>
      </c>
    </row>
    <row r="4" spans="1:101" ht="15.6">
      <c r="A4" s="217" t="s">
        <v>194</v>
      </c>
      <c r="B4" s="218">
        <v>19832</v>
      </c>
      <c r="C4" s="218">
        <v>15642</v>
      </c>
      <c r="D4" s="218">
        <v>8798</v>
      </c>
      <c r="E4" s="218">
        <v>24386</v>
      </c>
      <c r="F4" s="218">
        <v>11513</v>
      </c>
      <c r="G4" s="218">
        <v>15876</v>
      </c>
      <c r="H4" s="219">
        <v>8871</v>
      </c>
      <c r="I4" s="219">
        <v>6780</v>
      </c>
      <c r="J4" s="219">
        <v>11335</v>
      </c>
      <c r="K4" s="219">
        <v>10585</v>
      </c>
      <c r="L4" s="219">
        <v>14030</v>
      </c>
      <c r="M4" s="219">
        <v>9865</v>
      </c>
      <c r="N4" s="219">
        <v>11177</v>
      </c>
      <c r="O4" s="219">
        <v>14037</v>
      </c>
      <c r="P4" s="219">
        <v>14257</v>
      </c>
      <c r="Q4" s="219">
        <v>11984</v>
      </c>
      <c r="R4" s="219">
        <v>14297</v>
      </c>
      <c r="S4" s="219">
        <v>9445</v>
      </c>
      <c r="T4" s="219">
        <v>8641</v>
      </c>
      <c r="U4" s="219">
        <v>18133</v>
      </c>
      <c r="V4" s="219">
        <v>8290</v>
      </c>
      <c r="W4" s="219">
        <v>12198</v>
      </c>
      <c r="X4" s="219">
        <v>14218</v>
      </c>
      <c r="Y4" s="219">
        <v>14223</v>
      </c>
      <c r="Z4" s="219">
        <v>13683</v>
      </c>
      <c r="AA4" s="219">
        <v>12260</v>
      </c>
      <c r="AB4" s="220">
        <v>16866</v>
      </c>
      <c r="AC4" s="219">
        <v>10355</v>
      </c>
      <c r="AD4" s="219">
        <v>13315</v>
      </c>
      <c r="AE4" s="219">
        <v>11070</v>
      </c>
      <c r="AF4" s="219">
        <v>6393</v>
      </c>
      <c r="AG4" s="219">
        <v>9993</v>
      </c>
      <c r="AH4" s="219">
        <v>14081</v>
      </c>
      <c r="AI4" s="219">
        <v>12355</v>
      </c>
      <c r="AJ4" s="219">
        <v>15527</v>
      </c>
      <c r="AK4" s="219">
        <v>12850</v>
      </c>
      <c r="AL4" s="220">
        <v>12818</v>
      </c>
      <c r="AM4" s="219">
        <v>8858</v>
      </c>
      <c r="AN4" s="220">
        <v>10015</v>
      </c>
      <c r="AO4" s="219">
        <v>19294</v>
      </c>
      <c r="AP4" s="220">
        <v>15274</v>
      </c>
      <c r="AQ4" s="219">
        <v>19762</v>
      </c>
      <c r="AR4" s="219">
        <v>8445</v>
      </c>
      <c r="AS4" s="219">
        <v>22723</v>
      </c>
      <c r="AT4" s="219">
        <v>11968</v>
      </c>
      <c r="AU4" s="219">
        <v>15186</v>
      </c>
      <c r="AV4" s="221">
        <v>23760</v>
      </c>
      <c r="AW4" s="221">
        <v>13739</v>
      </c>
      <c r="AX4" s="221">
        <v>10095</v>
      </c>
      <c r="AY4" s="221">
        <v>11150</v>
      </c>
      <c r="AZ4" s="221">
        <v>16511</v>
      </c>
      <c r="BA4" s="221">
        <v>10530</v>
      </c>
      <c r="BB4" s="221">
        <v>13030</v>
      </c>
      <c r="BC4" s="221">
        <v>12865</v>
      </c>
      <c r="BD4" s="221">
        <v>4705</v>
      </c>
      <c r="BE4" s="221">
        <v>13296</v>
      </c>
      <c r="BF4" s="221">
        <v>13905</v>
      </c>
      <c r="BG4" s="221">
        <v>10748</v>
      </c>
      <c r="BH4" s="221">
        <v>12007</v>
      </c>
      <c r="BI4" s="222">
        <v>10110</v>
      </c>
      <c r="BJ4" s="222">
        <v>10325</v>
      </c>
      <c r="BK4" s="222">
        <v>15755</v>
      </c>
      <c r="BL4" s="222">
        <v>10550</v>
      </c>
      <c r="BM4" s="222">
        <v>15107</v>
      </c>
      <c r="BN4" s="222">
        <v>10910</v>
      </c>
      <c r="BO4" s="223">
        <v>11050</v>
      </c>
      <c r="BP4" s="222">
        <v>7970</v>
      </c>
      <c r="BQ4" s="222">
        <v>10210</v>
      </c>
      <c r="BR4" s="222">
        <v>11387</v>
      </c>
      <c r="BS4" s="222">
        <v>15740</v>
      </c>
      <c r="BT4" s="222">
        <v>9060</v>
      </c>
      <c r="BU4" s="222">
        <v>9010</v>
      </c>
      <c r="BV4" s="222">
        <v>11822</v>
      </c>
      <c r="BW4" s="222">
        <v>6597</v>
      </c>
      <c r="BX4" s="222">
        <v>16260</v>
      </c>
      <c r="BY4" s="222">
        <v>8435</v>
      </c>
      <c r="BZ4" s="222">
        <v>12135</v>
      </c>
      <c r="CA4" s="222">
        <v>8955</v>
      </c>
      <c r="CB4" s="222">
        <v>4965</v>
      </c>
      <c r="CC4" s="222">
        <v>12050</v>
      </c>
      <c r="CD4" s="222">
        <v>10962</v>
      </c>
      <c r="CE4" s="222">
        <v>10580</v>
      </c>
      <c r="CF4" s="222">
        <v>10240</v>
      </c>
      <c r="CG4" s="222">
        <v>10458</v>
      </c>
      <c r="CH4" s="222">
        <v>9667</v>
      </c>
      <c r="CI4" s="222">
        <v>12642</v>
      </c>
      <c r="CJ4" s="222">
        <v>12890</v>
      </c>
      <c r="CK4" s="222">
        <v>11765</v>
      </c>
      <c r="CL4" s="222">
        <v>10338</v>
      </c>
      <c r="CM4" s="222">
        <v>13746</v>
      </c>
      <c r="CN4" s="222">
        <v>9325</v>
      </c>
      <c r="CO4" s="222">
        <v>13460</v>
      </c>
      <c r="CP4" s="222">
        <v>14040</v>
      </c>
      <c r="CQ4" s="222">
        <v>13481</v>
      </c>
      <c r="CR4" s="222">
        <v>13202</v>
      </c>
      <c r="CS4" s="222">
        <v>14062</v>
      </c>
      <c r="CT4" s="222">
        <v>8564</v>
      </c>
      <c r="CU4" s="222">
        <v>11104</v>
      </c>
      <c r="CV4" s="222">
        <v>9726</v>
      </c>
      <c r="CW4" s="224">
        <v>14276</v>
      </c>
    </row>
    <row r="5" spans="1:101" ht="15.6">
      <c r="A5" s="217" t="s">
        <v>196</v>
      </c>
      <c r="B5" s="218">
        <v>5214</v>
      </c>
      <c r="C5" s="218">
        <v>4730</v>
      </c>
      <c r="D5" s="218">
        <v>8534</v>
      </c>
      <c r="E5" s="218">
        <v>5910</v>
      </c>
      <c r="F5" s="218">
        <v>14810</v>
      </c>
      <c r="G5" s="218">
        <v>5825</v>
      </c>
      <c r="H5" s="219">
        <v>12361</v>
      </c>
      <c r="I5" s="219">
        <v>10218</v>
      </c>
      <c r="J5" s="219">
        <v>6840</v>
      </c>
      <c r="K5" s="219">
        <v>7625</v>
      </c>
      <c r="L5" s="219">
        <v>9765</v>
      </c>
      <c r="M5" s="219">
        <v>8470</v>
      </c>
      <c r="N5" s="219">
        <v>11260</v>
      </c>
      <c r="O5" s="219">
        <v>8635</v>
      </c>
      <c r="P5" s="219">
        <v>7047</v>
      </c>
      <c r="Q5" s="219">
        <v>7275</v>
      </c>
      <c r="R5" s="219">
        <v>8680</v>
      </c>
      <c r="S5" s="219">
        <v>8435</v>
      </c>
      <c r="T5" s="219">
        <v>3595</v>
      </c>
      <c r="U5" s="219">
        <v>5911</v>
      </c>
      <c r="V5" s="219">
        <v>6830</v>
      </c>
      <c r="W5" s="219">
        <v>4140</v>
      </c>
      <c r="X5" s="219">
        <v>6898</v>
      </c>
      <c r="Y5" s="219">
        <v>7263</v>
      </c>
      <c r="Z5" s="219">
        <v>6545</v>
      </c>
      <c r="AA5" s="219">
        <v>7250</v>
      </c>
      <c r="AB5" s="220">
        <v>6700</v>
      </c>
      <c r="AC5" s="219">
        <v>7190</v>
      </c>
      <c r="AD5" s="219">
        <v>6185</v>
      </c>
      <c r="AE5" s="219">
        <v>6325</v>
      </c>
      <c r="AF5" s="219">
        <v>5965</v>
      </c>
      <c r="AG5" s="219">
        <v>4543</v>
      </c>
      <c r="AH5" s="219">
        <v>7723</v>
      </c>
      <c r="AI5" s="219">
        <v>7338</v>
      </c>
      <c r="AJ5" s="219">
        <v>6295</v>
      </c>
      <c r="AK5" s="219">
        <v>10530</v>
      </c>
      <c r="AL5" s="220">
        <v>8413</v>
      </c>
      <c r="AM5" s="219">
        <v>6842</v>
      </c>
      <c r="AN5" s="220">
        <v>3870</v>
      </c>
      <c r="AO5" s="219">
        <v>6795</v>
      </c>
      <c r="AP5" s="220">
        <v>12075</v>
      </c>
      <c r="AQ5" s="219">
        <v>14645</v>
      </c>
      <c r="AR5" s="219">
        <v>19332</v>
      </c>
      <c r="AS5" s="219">
        <v>8315</v>
      </c>
      <c r="AT5" s="219">
        <v>16038</v>
      </c>
      <c r="AU5" s="219">
        <v>8290</v>
      </c>
      <c r="AV5" s="221">
        <v>12105</v>
      </c>
      <c r="AW5" s="221">
        <v>5330</v>
      </c>
      <c r="AX5" s="221">
        <v>8494</v>
      </c>
      <c r="AY5" s="221">
        <v>5564</v>
      </c>
      <c r="AZ5" s="221">
        <v>4645</v>
      </c>
      <c r="BA5" s="221">
        <v>9781</v>
      </c>
      <c r="BB5" s="221">
        <v>3995</v>
      </c>
      <c r="BC5" s="221">
        <v>5515</v>
      </c>
      <c r="BD5" s="221">
        <v>5250</v>
      </c>
      <c r="BE5" s="221">
        <v>3275</v>
      </c>
      <c r="BF5" s="221">
        <v>4890</v>
      </c>
      <c r="BG5" s="221">
        <v>6585</v>
      </c>
      <c r="BH5" s="221">
        <v>5402</v>
      </c>
      <c r="BI5" s="222">
        <v>6127</v>
      </c>
      <c r="BJ5" s="222">
        <v>6530</v>
      </c>
      <c r="BK5" s="222">
        <v>7275</v>
      </c>
      <c r="BL5" s="222">
        <v>9645</v>
      </c>
      <c r="BM5" s="222">
        <v>4595</v>
      </c>
      <c r="BN5" s="222">
        <v>4897</v>
      </c>
      <c r="BO5" s="223">
        <v>5315</v>
      </c>
      <c r="BP5" s="222">
        <v>3630</v>
      </c>
      <c r="BQ5" s="222">
        <v>2100</v>
      </c>
      <c r="BR5" s="222">
        <v>5875</v>
      </c>
      <c r="BS5" s="222">
        <v>7590</v>
      </c>
      <c r="BT5" s="222">
        <v>6375</v>
      </c>
      <c r="BU5" s="222">
        <v>4020</v>
      </c>
      <c r="BV5" s="222">
        <v>4720</v>
      </c>
      <c r="BW5" s="222">
        <v>5465</v>
      </c>
      <c r="BX5" s="222">
        <v>6014</v>
      </c>
      <c r="BY5" s="222">
        <v>7572</v>
      </c>
      <c r="BZ5" s="222">
        <v>10373</v>
      </c>
      <c r="CA5" s="222">
        <v>8614</v>
      </c>
      <c r="CB5" s="222">
        <v>6609</v>
      </c>
      <c r="CC5" s="222">
        <v>3545</v>
      </c>
      <c r="CD5" s="222">
        <v>5350</v>
      </c>
      <c r="CE5" s="222">
        <v>5030</v>
      </c>
      <c r="CF5" s="222">
        <v>7075</v>
      </c>
      <c r="CG5" s="222">
        <v>4760</v>
      </c>
      <c r="CH5" s="222">
        <v>6788</v>
      </c>
      <c r="CI5" s="222">
        <v>6717</v>
      </c>
      <c r="CJ5" s="222">
        <v>9877</v>
      </c>
      <c r="CK5" s="222">
        <v>9040</v>
      </c>
      <c r="CL5" s="222">
        <v>6720</v>
      </c>
      <c r="CM5" s="222">
        <v>5254</v>
      </c>
      <c r="CN5" s="222">
        <v>6451</v>
      </c>
      <c r="CO5" s="222">
        <v>7200</v>
      </c>
      <c r="CP5" s="222">
        <v>6780</v>
      </c>
      <c r="CQ5" s="222">
        <v>9543</v>
      </c>
      <c r="CR5" s="222">
        <v>5787</v>
      </c>
      <c r="CS5" s="222">
        <v>6107</v>
      </c>
      <c r="CT5" s="222">
        <v>3975</v>
      </c>
      <c r="CU5" s="222">
        <v>5375</v>
      </c>
      <c r="CV5" s="222">
        <v>6849</v>
      </c>
      <c r="CW5" s="224">
        <v>5227</v>
      </c>
    </row>
    <row r="6" spans="1:101" ht="15.6">
      <c r="A6" s="217" t="s">
        <v>198</v>
      </c>
      <c r="B6" s="218">
        <v>41119</v>
      </c>
      <c r="C6" s="218">
        <v>38271</v>
      </c>
      <c r="D6" s="218">
        <v>40321</v>
      </c>
      <c r="E6" s="218">
        <v>38401</v>
      </c>
      <c r="F6" s="218">
        <v>40961</v>
      </c>
      <c r="G6" s="218">
        <v>51026</v>
      </c>
      <c r="H6" s="219">
        <v>52661</v>
      </c>
      <c r="I6" s="219">
        <v>46984</v>
      </c>
      <c r="J6" s="219">
        <v>48054</v>
      </c>
      <c r="K6" s="219">
        <v>48469</v>
      </c>
      <c r="L6" s="219">
        <v>52999</v>
      </c>
      <c r="M6" s="219">
        <v>53239</v>
      </c>
      <c r="N6" s="219">
        <v>56184</v>
      </c>
      <c r="O6" s="219">
        <v>55224</v>
      </c>
      <c r="P6" s="219">
        <v>53991</v>
      </c>
      <c r="Q6" s="219">
        <v>57271</v>
      </c>
      <c r="R6" s="219">
        <v>61561</v>
      </c>
      <c r="S6" s="219">
        <v>64096</v>
      </c>
      <c r="T6" s="219">
        <v>60931</v>
      </c>
      <c r="U6" s="219">
        <v>57676</v>
      </c>
      <c r="V6" s="219">
        <v>56937</v>
      </c>
      <c r="W6" s="219">
        <v>59611</v>
      </c>
      <c r="X6" s="219">
        <v>57176</v>
      </c>
      <c r="Y6" s="219">
        <v>57269</v>
      </c>
      <c r="Z6" s="219">
        <v>60297</v>
      </c>
      <c r="AA6" s="219">
        <v>60522</v>
      </c>
      <c r="AB6" s="220">
        <v>56999</v>
      </c>
      <c r="AC6" s="219">
        <v>58591</v>
      </c>
      <c r="AD6" s="219">
        <v>58911</v>
      </c>
      <c r="AE6" s="219">
        <v>59431</v>
      </c>
      <c r="AF6" s="219">
        <v>60336</v>
      </c>
      <c r="AG6" s="219">
        <v>59216</v>
      </c>
      <c r="AH6" s="219">
        <v>58084</v>
      </c>
      <c r="AI6" s="219">
        <v>62792</v>
      </c>
      <c r="AJ6" s="219">
        <v>64062</v>
      </c>
      <c r="AK6" s="219">
        <v>65876</v>
      </c>
      <c r="AL6" s="220">
        <v>67841</v>
      </c>
      <c r="AM6" s="219">
        <v>69250</v>
      </c>
      <c r="AN6" s="220">
        <v>69970</v>
      </c>
      <c r="AO6" s="219">
        <v>70010</v>
      </c>
      <c r="AP6" s="220">
        <v>74545</v>
      </c>
      <c r="AQ6" s="219">
        <v>76750</v>
      </c>
      <c r="AR6" s="219">
        <v>79471</v>
      </c>
      <c r="AS6" s="219">
        <v>81558</v>
      </c>
      <c r="AT6" s="219">
        <v>81168</v>
      </c>
      <c r="AU6" s="219">
        <v>86596</v>
      </c>
      <c r="AV6" s="221">
        <v>89111</v>
      </c>
      <c r="AW6" s="221">
        <v>93226</v>
      </c>
      <c r="AX6" s="221">
        <v>91683</v>
      </c>
      <c r="AY6" s="221">
        <v>95823</v>
      </c>
      <c r="AZ6" s="221">
        <v>94243</v>
      </c>
      <c r="BA6" s="221">
        <v>89248</v>
      </c>
      <c r="BB6" s="221">
        <v>85699</v>
      </c>
      <c r="BC6" s="221">
        <v>84248</v>
      </c>
      <c r="BD6" s="221">
        <v>83222</v>
      </c>
      <c r="BE6" s="221">
        <v>80682</v>
      </c>
      <c r="BF6" s="221">
        <v>77087</v>
      </c>
      <c r="BG6" s="221">
        <v>75967</v>
      </c>
      <c r="BH6" s="221">
        <v>78582</v>
      </c>
      <c r="BI6" s="222">
        <v>45378</v>
      </c>
      <c r="BJ6" s="222">
        <v>47033</v>
      </c>
      <c r="BK6" s="222">
        <v>49481</v>
      </c>
      <c r="BL6" s="222">
        <v>46896</v>
      </c>
      <c r="BM6" s="222">
        <v>50791</v>
      </c>
      <c r="BN6" s="222">
        <v>52751</v>
      </c>
      <c r="BO6" s="223">
        <v>49511</v>
      </c>
      <c r="BP6" s="222">
        <v>50396</v>
      </c>
      <c r="BQ6" s="222">
        <v>48310</v>
      </c>
      <c r="BR6" s="222">
        <v>47135</v>
      </c>
      <c r="BS6" s="222">
        <v>50065</v>
      </c>
      <c r="BT6" s="222">
        <v>56627</v>
      </c>
      <c r="BU6" s="222">
        <v>44525</v>
      </c>
      <c r="BV6" s="222">
        <v>46710</v>
      </c>
      <c r="BW6" s="222">
        <v>47835</v>
      </c>
      <c r="BX6" s="222">
        <v>51550</v>
      </c>
      <c r="BY6" s="222">
        <v>51447</v>
      </c>
      <c r="BZ6" s="222">
        <v>55729</v>
      </c>
      <c r="CA6" s="222">
        <v>52429</v>
      </c>
      <c r="CB6" s="222">
        <v>49179</v>
      </c>
      <c r="CC6" s="222">
        <v>48144</v>
      </c>
      <c r="CD6" s="222">
        <v>41569</v>
      </c>
      <c r="CE6" s="222">
        <v>42244</v>
      </c>
      <c r="CF6" s="222">
        <v>44154</v>
      </c>
      <c r="CG6" s="222">
        <v>46019</v>
      </c>
      <c r="CH6" s="222">
        <v>47939</v>
      </c>
      <c r="CI6" s="222">
        <v>50372</v>
      </c>
      <c r="CJ6" s="222">
        <v>52255</v>
      </c>
      <c r="CK6" s="222">
        <v>58127</v>
      </c>
      <c r="CL6" s="222">
        <v>59872</v>
      </c>
      <c r="CM6" s="222">
        <v>59242</v>
      </c>
      <c r="CN6" s="222">
        <v>58406</v>
      </c>
      <c r="CO6" s="222">
        <v>57427</v>
      </c>
      <c r="CP6" s="222">
        <v>46407</v>
      </c>
      <c r="CQ6" s="222">
        <v>50792</v>
      </c>
      <c r="CR6" s="222">
        <v>48082</v>
      </c>
      <c r="CS6" s="222">
        <v>46756</v>
      </c>
      <c r="CT6" s="222">
        <v>47956</v>
      </c>
      <c r="CU6" s="222">
        <v>48074</v>
      </c>
      <c r="CV6" s="222">
        <v>48149</v>
      </c>
      <c r="CW6" s="224">
        <v>49059</v>
      </c>
    </row>
    <row r="7" spans="1:101" ht="15.6">
      <c r="A7" s="225" t="s">
        <v>199</v>
      </c>
      <c r="B7" s="218">
        <v>163897</v>
      </c>
      <c r="C7" s="218">
        <v>88500</v>
      </c>
      <c r="D7" s="218">
        <v>98537</v>
      </c>
      <c r="E7" s="218">
        <f>SUM(E3:E6)</f>
        <v>106883</v>
      </c>
      <c r="F7" s="218">
        <f>SUM(F3:F6)</f>
        <v>96938</v>
      </c>
      <c r="G7" s="218">
        <v>92202</v>
      </c>
      <c r="H7" s="219">
        <f t="shared" ref="H7:BS7" si="0">SUM(H3:H6)</f>
        <v>102638</v>
      </c>
      <c r="I7" s="219">
        <f t="shared" si="0"/>
        <v>94981</v>
      </c>
      <c r="J7" s="219">
        <f t="shared" si="0"/>
        <v>87980</v>
      </c>
      <c r="K7" s="219">
        <f t="shared" si="0"/>
        <v>98490</v>
      </c>
      <c r="L7" s="219">
        <f t="shared" si="0"/>
        <v>105091</v>
      </c>
      <c r="M7" s="219">
        <f t="shared" si="0"/>
        <v>98836</v>
      </c>
      <c r="N7" s="219">
        <f t="shared" si="0"/>
        <v>105117</v>
      </c>
      <c r="O7" s="219">
        <f t="shared" si="0"/>
        <v>110791</v>
      </c>
      <c r="P7" s="219">
        <f t="shared" si="0"/>
        <v>121552</v>
      </c>
      <c r="Q7" s="219">
        <f t="shared" si="0"/>
        <v>104499</v>
      </c>
      <c r="R7" s="219">
        <f t="shared" si="0"/>
        <v>108343</v>
      </c>
      <c r="S7" s="219">
        <f t="shared" si="0"/>
        <v>101142</v>
      </c>
      <c r="T7" s="219">
        <f t="shared" si="0"/>
        <v>107776</v>
      </c>
      <c r="U7" s="219">
        <f t="shared" si="0"/>
        <v>110994</v>
      </c>
      <c r="V7" s="219">
        <f t="shared" si="0"/>
        <v>94726</v>
      </c>
      <c r="W7" s="219">
        <f t="shared" si="0"/>
        <v>105125</v>
      </c>
      <c r="X7" s="219">
        <f t="shared" si="0"/>
        <v>100699</v>
      </c>
      <c r="Y7" s="219">
        <f t="shared" si="0"/>
        <v>112099</v>
      </c>
      <c r="Z7" s="219">
        <f t="shared" si="0"/>
        <v>123872</v>
      </c>
      <c r="AA7" s="219">
        <f t="shared" si="0"/>
        <v>106404</v>
      </c>
      <c r="AB7" s="220">
        <f t="shared" si="0"/>
        <v>107772</v>
      </c>
      <c r="AC7" s="220">
        <f t="shared" si="0"/>
        <v>117886</v>
      </c>
      <c r="AD7" s="220">
        <f t="shared" si="0"/>
        <v>113144</v>
      </c>
      <c r="AE7" s="220">
        <f t="shared" si="0"/>
        <v>95646</v>
      </c>
      <c r="AF7" s="219">
        <f t="shared" si="0"/>
        <v>101361</v>
      </c>
      <c r="AG7" s="219">
        <f t="shared" si="0"/>
        <v>110323</v>
      </c>
      <c r="AH7" s="219">
        <f t="shared" si="0"/>
        <v>106395</v>
      </c>
      <c r="AI7" s="219">
        <f t="shared" si="0"/>
        <v>103454</v>
      </c>
      <c r="AJ7" s="219">
        <f t="shared" si="0"/>
        <v>111716</v>
      </c>
      <c r="AK7" s="219">
        <f t="shared" si="0"/>
        <v>131798</v>
      </c>
      <c r="AL7" s="219">
        <f t="shared" si="0"/>
        <v>108803</v>
      </c>
      <c r="AM7" s="219">
        <f t="shared" si="0"/>
        <v>103897</v>
      </c>
      <c r="AN7" s="219">
        <f t="shared" si="0"/>
        <v>121402</v>
      </c>
      <c r="AO7" s="219">
        <f t="shared" si="0"/>
        <v>115882</v>
      </c>
      <c r="AP7" s="219">
        <f t="shared" si="0"/>
        <v>154076</v>
      </c>
      <c r="AQ7" s="219">
        <f t="shared" si="0"/>
        <v>123312</v>
      </c>
      <c r="AR7" s="219">
        <f t="shared" si="0"/>
        <v>139872</v>
      </c>
      <c r="AS7" s="219">
        <f t="shared" si="0"/>
        <v>142265</v>
      </c>
      <c r="AT7" s="219">
        <f t="shared" si="0"/>
        <v>134300</v>
      </c>
      <c r="AU7" s="219">
        <f t="shared" si="0"/>
        <v>148676</v>
      </c>
      <c r="AV7" s="221">
        <f t="shared" si="0"/>
        <v>152610</v>
      </c>
      <c r="AW7" s="221">
        <f t="shared" si="0"/>
        <v>135195</v>
      </c>
      <c r="AX7" s="221">
        <f t="shared" si="0"/>
        <v>138214</v>
      </c>
      <c r="AY7" s="221">
        <f t="shared" si="0"/>
        <v>141891</v>
      </c>
      <c r="AZ7" s="221">
        <f t="shared" si="0"/>
        <v>152321</v>
      </c>
      <c r="BA7" s="221">
        <f t="shared" si="0"/>
        <v>133774</v>
      </c>
      <c r="BB7" s="221">
        <f t="shared" si="0"/>
        <v>134844</v>
      </c>
      <c r="BC7" s="221">
        <f t="shared" si="0"/>
        <v>123789</v>
      </c>
      <c r="BD7" s="221">
        <f t="shared" si="0"/>
        <v>116467</v>
      </c>
      <c r="BE7" s="221">
        <f t="shared" si="0"/>
        <v>133266</v>
      </c>
      <c r="BF7" s="221">
        <f t="shared" si="0"/>
        <v>113439</v>
      </c>
      <c r="BG7" s="221">
        <f t="shared" si="0"/>
        <v>122230</v>
      </c>
      <c r="BH7" s="221">
        <f t="shared" si="0"/>
        <v>118184</v>
      </c>
      <c r="BI7" s="222">
        <f t="shared" si="0"/>
        <v>96349</v>
      </c>
      <c r="BJ7" s="222">
        <f t="shared" si="0"/>
        <v>96878</v>
      </c>
      <c r="BK7" s="222">
        <f t="shared" si="0"/>
        <v>94087</v>
      </c>
      <c r="BL7" s="222">
        <f t="shared" si="0"/>
        <v>102452</v>
      </c>
      <c r="BM7" s="222">
        <f t="shared" si="0"/>
        <v>110521</v>
      </c>
      <c r="BN7" s="222">
        <f t="shared" si="0"/>
        <v>92904</v>
      </c>
      <c r="BO7" s="222">
        <f t="shared" si="0"/>
        <v>85542</v>
      </c>
      <c r="BP7" s="222">
        <f t="shared" si="0"/>
        <v>86897</v>
      </c>
      <c r="BQ7" s="222">
        <f t="shared" si="0"/>
        <v>93315</v>
      </c>
      <c r="BR7" s="222">
        <f t="shared" si="0"/>
        <v>98068</v>
      </c>
      <c r="BS7" s="222">
        <f t="shared" si="0"/>
        <v>93624</v>
      </c>
      <c r="BT7" s="222">
        <f t="shared" ref="BT7:CS7" si="1">SUM(BT3:BT6)</f>
        <v>103314</v>
      </c>
      <c r="BU7" s="222">
        <f t="shared" si="1"/>
        <v>82782</v>
      </c>
      <c r="BV7" s="222">
        <f t="shared" si="1"/>
        <v>95174</v>
      </c>
      <c r="BW7" s="222">
        <f t="shared" si="1"/>
        <v>98691</v>
      </c>
      <c r="BX7" s="222">
        <f t="shared" si="1"/>
        <v>105291</v>
      </c>
      <c r="BY7" s="222">
        <f t="shared" si="1"/>
        <v>103224</v>
      </c>
      <c r="BZ7" s="222">
        <f t="shared" si="1"/>
        <v>96851</v>
      </c>
      <c r="CA7" s="222">
        <f t="shared" si="1"/>
        <v>87498</v>
      </c>
      <c r="CB7" s="222">
        <f t="shared" si="1"/>
        <v>89908</v>
      </c>
      <c r="CC7" s="222">
        <f t="shared" si="1"/>
        <v>104371</v>
      </c>
      <c r="CD7" s="222">
        <f t="shared" si="1"/>
        <v>82839</v>
      </c>
      <c r="CE7" s="222">
        <f t="shared" si="1"/>
        <v>84846</v>
      </c>
      <c r="CF7" s="222">
        <f t="shared" si="1"/>
        <v>82487</v>
      </c>
      <c r="CG7" s="222">
        <f t="shared" si="1"/>
        <v>82228</v>
      </c>
      <c r="CH7" s="222">
        <f t="shared" si="1"/>
        <v>88262</v>
      </c>
      <c r="CI7" s="222">
        <f t="shared" si="1"/>
        <v>96441</v>
      </c>
      <c r="CJ7" s="222">
        <f t="shared" si="1"/>
        <v>99540</v>
      </c>
      <c r="CK7" s="222">
        <f t="shared" si="1"/>
        <v>104557</v>
      </c>
      <c r="CL7" s="222">
        <f t="shared" si="1"/>
        <v>104077</v>
      </c>
      <c r="CM7" s="222">
        <f t="shared" si="1"/>
        <v>106732</v>
      </c>
      <c r="CN7" s="222">
        <f t="shared" si="1"/>
        <v>115680</v>
      </c>
      <c r="CO7" s="222">
        <f t="shared" si="1"/>
        <v>107668</v>
      </c>
      <c r="CP7" s="222">
        <f t="shared" si="1"/>
        <v>91456</v>
      </c>
      <c r="CQ7" s="222">
        <f t="shared" si="1"/>
        <v>109335</v>
      </c>
      <c r="CR7" s="222">
        <f t="shared" si="1"/>
        <v>93467</v>
      </c>
      <c r="CS7" s="222">
        <f t="shared" si="1"/>
        <v>98328</v>
      </c>
      <c r="CT7" s="222">
        <f>SUM(CT3:CT6)</f>
        <v>93504</v>
      </c>
      <c r="CU7" s="222">
        <f>SUM(CU3:CU6)</f>
        <v>88674</v>
      </c>
      <c r="CV7" s="222">
        <f>SUM(CV3:CV6)</f>
        <v>108667</v>
      </c>
      <c r="CW7" s="224">
        <f>SUM(CW3:CW6)</f>
        <v>103795</v>
      </c>
    </row>
  </sheetData>
  <pageMargins left="0.75" right="0.75" top="1" bottom="1" header="0.5" footer="0.5"/>
  <pageSetup orientation="portrait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Z6"/>
  <sheetViews>
    <sheetView workbookViewId="0">
      <selection activeCell="C23" sqref="C23"/>
    </sheetView>
  </sheetViews>
  <sheetFormatPr defaultRowHeight="13.2"/>
  <cols>
    <col min="1" max="1" width="15.88671875" style="142" customWidth="1"/>
    <col min="2" max="91" width="0" style="135" hidden="1" customWidth="1"/>
    <col min="92" max="16384" width="8.88671875" style="135"/>
  </cols>
  <sheetData>
    <row r="1" spans="1:104" ht="24.75" customHeight="1">
      <c r="A1" s="226" t="s">
        <v>205</v>
      </c>
      <c r="B1" s="227"/>
      <c r="C1" s="227"/>
      <c r="D1" s="227"/>
      <c r="E1" s="227"/>
      <c r="F1" s="227"/>
      <c r="G1" s="227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</row>
    <row r="2" spans="1:104" s="142" customFormat="1">
      <c r="B2" s="215">
        <v>38838</v>
      </c>
      <c r="C2" s="215">
        <v>38869</v>
      </c>
      <c r="D2" s="215">
        <v>38899</v>
      </c>
      <c r="E2" s="215">
        <v>38930</v>
      </c>
      <c r="F2" s="215">
        <v>38961</v>
      </c>
      <c r="G2" s="215">
        <v>38991</v>
      </c>
      <c r="H2" s="215">
        <v>39022</v>
      </c>
      <c r="I2" s="215">
        <v>39052</v>
      </c>
      <c r="J2" s="215">
        <v>39089</v>
      </c>
      <c r="K2" s="215">
        <v>39120</v>
      </c>
      <c r="L2" s="215">
        <v>39148</v>
      </c>
      <c r="M2" s="215">
        <v>39179</v>
      </c>
      <c r="N2" s="215">
        <v>39209</v>
      </c>
      <c r="O2" s="215">
        <v>39240</v>
      </c>
      <c r="P2" s="215">
        <v>39270</v>
      </c>
      <c r="Q2" s="215">
        <v>39301</v>
      </c>
      <c r="R2" s="215">
        <v>39332</v>
      </c>
      <c r="S2" s="215">
        <v>39362</v>
      </c>
      <c r="T2" s="215">
        <v>39393</v>
      </c>
      <c r="U2" s="215">
        <v>39423</v>
      </c>
      <c r="V2" s="215">
        <v>39454</v>
      </c>
      <c r="W2" s="215">
        <v>39485</v>
      </c>
      <c r="X2" s="215">
        <v>39514</v>
      </c>
      <c r="Y2" s="215">
        <v>39545</v>
      </c>
      <c r="Z2" s="215">
        <v>39575</v>
      </c>
      <c r="AA2" s="215">
        <v>39606</v>
      </c>
      <c r="AB2" s="215">
        <v>39636</v>
      </c>
      <c r="AC2" s="215">
        <v>39667</v>
      </c>
      <c r="AD2" s="215">
        <v>39698</v>
      </c>
      <c r="AE2" s="215">
        <v>39728</v>
      </c>
      <c r="AF2" s="215">
        <v>39759</v>
      </c>
      <c r="AG2" s="215">
        <v>39789</v>
      </c>
      <c r="AH2" s="215">
        <v>39820</v>
      </c>
      <c r="AI2" s="215">
        <v>39851</v>
      </c>
      <c r="AJ2" s="215">
        <v>39879</v>
      </c>
      <c r="AK2" s="215">
        <v>39910</v>
      </c>
      <c r="AL2" s="215">
        <v>39940</v>
      </c>
      <c r="AM2" s="215">
        <v>39971</v>
      </c>
      <c r="AN2" s="215">
        <v>40001</v>
      </c>
      <c r="AO2" s="215">
        <v>40032</v>
      </c>
      <c r="AP2" s="215">
        <v>40063</v>
      </c>
      <c r="AQ2" s="215">
        <v>40093</v>
      </c>
      <c r="AR2" s="215">
        <v>40124</v>
      </c>
      <c r="AS2" s="215">
        <v>40154</v>
      </c>
      <c r="AT2" s="215">
        <v>40185</v>
      </c>
      <c r="AU2" s="215">
        <v>40216</v>
      </c>
      <c r="AV2" s="215">
        <v>40244</v>
      </c>
      <c r="AW2" s="215">
        <v>40275</v>
      </c>
      <c r="AX2" s="215">
        <v>40305</v>
      </c>
      <c r="AY2" s="215">
        <v>40336</v>
      </c>
      <c r="AZ2" s="215">
        <v>40366</v>
      </c>
      <c r="BA2" s="215">
        <v>40397</v>
      </c>
      <c r="BB2" s="215">
        <v>40428</v>
      </c>
      <c r="BC2" s="215">
        <v>40458</v>
      </c>
      <c r="BD2" s="215">
        <v>40489</v>
      </c>
      <c r="BE2" s="215">
        <v>40519</v>
      </c>
      <c r="BF2" s="215">
        <v>40550</v>
      </c>
      <c r="BG2" s="215">
        <v>40581</v>
      </c>
      <c r="BH2" s="215">
        <v>40609</v>
      </c>
      <c r="BI2" s="215">
        <v>40640</v>
      </c>
      <c r="BJ2" s="215">
        <v>40670</v>
      </c>
      <c r="BK2" s="215">
        <v>40701</v>
      </c>
      <c r="BL2" s="215">
        <v>40731</v>
      </c>
      <c r="BM2" s="215">
        <v>40762</v>
      </c>
      <c r="BN2" s="215">
        <v>40793</v>
      </c>
      <c r="BO2" s="215">
        <v>40823</v>
      </c>
      <c r="BP2" s="215">
        <v>40854</v>
      </c>
      <c r="BQ2" s="215">
        <v>40884</v>
      </c>
      <c r="BR2" s="215">
        <v>40915</v>
      </c>
      <c r="BS2" s="215">
        <v>40946</v>
      </c>
      <c r="BT2" s="215">
        <v>40975</v>
      </c>
      <c r="BU2" s="215">
        <v>41006</v>
      </c>
      <c r="BV2" s="215">
        <v>41036</v>
      </c>
      <c r="BW2" s="215">
        <v>41067</v>
      </c>
      <c r="BX2" s="215">
        <v>41097</v>
      </c>
      <c r="BY2" s="215">
        <v>41128</v>
      </c>
      <c r="BZ2" s="215">
        <v>41159</v>
      </c>
      <c r="CA2" s="215">
        <v>41189</v>
      </c>
      <c r="CB2" s="215">
        <v>41220</v>
      </c>
      <c r="CC2" s="215">
        <v>41250</v>
      </c>
      <c r="CD2" s="215">
        <v>41281</v>
      </c>
      <c r="CE2" s="215">
        <v>41312</v>
      </c>
      <c r="CF2" s="215">
        <v>41340</v>
      </c>
      <c r="CG2" s="215">
        <v>41371</v>
      </c>
      <c r="CH2" s="215">
        <v>41401</v>
      </c>
      <c r="CI2" s="215">
        <v>41432</v>
      </c>
      <c r="CJ2" s="215">
        <v>41462</v>
      </c>
      <c r="CK2" s="215">
        <v>41493</v>
      </c>
      <c r="CL2" s="215">
        <v>41524</v>
      </c>
      <c r="CM2" s="215" t="s">
        <v>145</v>
      </c>
      <c r="CN2" s="215" t="s">
        <v>146</v>
      </c>
      <c r="CO2" s="215" t="s">
        <v>135</v>
      </c>
      <c r="CP2" s="215" t="s">
        <v>136</v>
      </c>
      <c r="CQ2" s="215" t="s">
        <v>137</v>
      </c>
      <c r="CR2" s="215" t="s">
        <v>138</v>
      </c>
      <c r="CS2" s="215" t="s">
        <v>139</v>
      </c>
      <c r="CT2" s="215" t="s">
        <v>140</v>
      </c>
      <c r="CU2" s="215" t="s">
        <v>141</v>
      </c>
      <c r="CV2" s="215" t="s">
        <v>142</v>
      </c>
      <c r="CW2" s="215" t="s">
        <v>143</v>
      </c>
      <c r="CX2" s="215" t="s">
        <v>144</v>
      </c>
      <c r="CY2" s="215" t="s">
        <v>145</v>
      </c>
      <c r="CZ2" s="215" t="s">
        <v>146</v>
      </c>
    </row>
    <row r="3" spans="1:104">
      <c r="A3" s="142" t="s">
        <v>206</v>
      </c>
      <c r="B3" s="135">
        <v>1726</v>
      </c>
      <c r="C3" s="135">
        <v>1967</v>
      </c>
      <c r="D3" s="135">
        <v>1311</v>
      </c>
      <c r="E3" s="135">
        <v>1817</v>
      </c>
      <c r="F3" s="135">
        <v>1340</v>
      </c>
      <c r="G3" s="135">
        <v>1701</v>
      </c>
      <c r="H3" s="135">
        <v>1400</v>
      </c>
      <c r="I3" s="135">
        <v>1298</v>
      </c>
      <c r="J3" s="135">
        <v>1675</v>
      </c>
      <c r="K3" s="135">
        <v>1577</v>
      </c>
      <c r="L3" s="135">
        <v>1705</v>
      </c>
      <c r="M3" s="135">
        <v>1377</v>
      </c>
      <c r="N3" s="135">
        <v>1759</v>
      </c>
      <c r="O3" s="135">
        <v>1466</v>
      </c>
      <c r="P3" s="135">
        <v>1621</v>
      </c>
      <c r="Q3" s="135">
        <v>1835</v>
      </c>
      <c r="R3" s="135">
        <v>1311</v>
      </c>
      <c r="S3" s="135">
        <v>1897</v>
      </c>
      <c r="T3" s="135">
        <v>1276</v>
      </c>
      <c r="U3" s="135">
        <v>940</v>
      </c>
      <c r="V3" s="135">
        <v>1637</v>
      </c>
      <c r="W3" s="135">
        <v>1564</v>
      </c>
      <c r="X3" s="135">
        <v>1375</v>
      </c>
      <c r="Y3" s="135">
        <v>1634</v>
      </c>
      <c r="Z3" s="135">
        <v>1424</v>
      </c>
      <c r="AA3" s="135">
        <v>1488</v>
      </c>
      <c r="AB3" s="135">
        <v>1751</v>
      </c>
      <c r="AC3" s="135">
        <v>1467</v>
      </c>
      <c r="AD3" s="135">
        <v>1482</v>
      </c>
      <c r="AE3" s="135">
        <v>1273</v>
      </c>
      <c r="AF3" s="135">
        <v>1270</v>
      </c>
      <c r="AG3" s="135">
        <v>1515</v>
      </c>
      <c r="AH3" s="135">
        <v>1364</v>
      </c>
      <c r="AI3" s="135">
        <v>1624</v>
      </c>
      <c r="AJ3" s="135">
        <v>1899</v>
      </c>
      <c r="AK3" s="135">
        <v>1566</v>
      </c>
      <c r="AL3" s="135">
        <v>1322</v>
      </c>
      <c r="AM3" s="135">
        <v>1643</v>
      </c>
      <c r="AN3" s="135">
        <v>1844</v>
      </c>
      <c r="AO3" s="135">
        <v>1336</v>
      </c>
      <c r="AP3" s="135">
        <v>1727</v>
      </c>
      <c r="AQ3" s="135">
        <v>1490</v>
      </c>
      <c r="AR3" s="135">
        <v>1249</v>
      </c>
      <c r="AS3" s="135">
        <v>1570</v>
      </c>
      <c r="AT3" s="135">
        <v>1141</v>
      </c>
      <c r="AU3" s="135">
        <v>1544</v>
      </c>
      <c r="AV3" s="135">
        <v>1570</v>
      </c>
      <c r="AW3" s="135">
        <v>1454</v>
      </c>
      <c r="AX3" s="135">
        <v>1591</v>
      </c>
      <c r="AY3" s="135">
        <v>1523</v>
      </c>
      <c r="AZ3" s="135">
        <v>1583</v>
      </c>
      <c r="BA3" s="135">
        <v>1572</v>
      </c>
      <c r="BB3" s="135">
        <v>1193</v>
      </c>
      <c r="BC3" s="135">
        <v>1493</v>
      </c>
      <c r="BD3" s="135">
        <v>1304</v>
      </c>
      <c r="BE3" s="135">
        <v>1118</v>
      </c>
      <c r="BF3" s="135">
        <v>1215</v>
      </c>
      <c r="BG3" s="135">
        <v>1663</v>
      </c>
      <c r="BH3" s="135">
        <v>1976</v>
      </c>
      <c r="BI3" s="135">
        <v>1402</v>
      </c>
      <c r="BJ3" s="135">
        <v>1602</v>
      </c>
      <c r="BK3" s="135">
        <v>1462</v>
      </c>
      <c r="BL3" s="142">
        <v>1409</v>
      </c>
      <c r="BM3" s="142">
        <v>1715</v>
      </c>
      <c r="BN3" s="142">
        <v>1412</v>
      </c>
      <c r="BO3" s="142">
        <v>1091</v>
      </c>
      <c r="BP3" s="142">
        <v>1605</v>
      </c>
      <c r="BQ3" s="142">
        <v>1360</v>
      </c>
      <c r="BR3" s="142">
        <v>1550</v>
      </c>
      <c r="BS3" s="142">
        <v>1389</v>
      </c>
      <c r="BT3" s="142">
        <v>1532</v>
      </c>
      <c r="BU3" s="142">
        <v>1332</v>
      </c>
      <c r="BV3" s="142">
        <v>1859</v>
      </c>
      <c r="BW3" s="142">
        <v>1396</v>
      </c>
      <c r="BX3" s="142">
        <v>1552</v>
      </c>
      <c r="BY3" s="142">
        <v>1542</v>
      </c>
      <c r="BZ3" s="142">
        <v>1281</v>
      </c>
      <c r="CA3" s="142">
        <v>1571</v>
      </c>
      <c r="CB3" s="142">
        <v>1243</v>
      </c>
      <c r="CC3" s="142">
        <v>929</v>
      </c>
      <c r="CD3" s="142">
        <v>1752</v>
      </c>
      <c r="CE3" s="142">
        <v>1529</v>
      </c>
      <c r="CF3" s="142">
        <v>1565</v>
      </c>
      <c r="CG3" s="142">
        <v>1482</v>
      </c>
      <c r="CH3" s="142">
        <v>1567</v>
      </c>
      <c r="CI3" s="142">
        <v>1346</v>
      </c>
      <c r="CJ3" s="142">
        <v>1523</v>
      </c>
      <c r="CK3" s="142">
        <v>1647</v>
      </c>
      <c r="CL3" s="142">
        <v>1402</v>
      </c>
      <c r="CM3" s="142">
        <v>1504</v>
      </c>
      <c r="CN3" s="142">
        <v>1104</v>
      </c>
      <c r="CO3" s="142">
        <v>1318</v>
      </c>
      <c r="CP3" s="142">
        <v>1380</v>
      </c>
      <c r="CQ3" s="142">
        <v>1485</v>
      </c>
      <c r="CR3" s="142">
        <v>1496</v>
      </c>
      <c r="CS3" s="142">
        <v>1457</v>
      </c>
      <c r="CT3" s="142">
        <v>1434</v>
      </c>
      <c r="CU3" s="142">
        <v>1277</v>
      </c>
      <c r="CV3" s="142">
        <v>1637</v>
      </c>
      <c r="CW3" s="142">
        <v>1364</v>
      </c>
      <c r="CX3" s="142">
        <v>1472</v>
      </c>
      <c r="CY3" s="142">
        <v>1456</v>
      </c>
      <c r="CZ3" s="142">
        <v>1163</v>
      </c>
    </row>
    <row r="4" spans="1:104">
      <c r="A4" s="142" t="s">
        <v>207</v>
      </c>
      <c r="B4" s="135">
        <v>1850</v>
      </c>
      <c r="C4" s="135">
        <v>515</v>
      </c>
      <c r="D4" s="135">
        <v>481</v>
      </c>
      <c r="E4" s="135">
        <v>462</v>
      </c>
      <c r="F4" s="135">
        <v>428</v>
      </c>
      <c r="G4" s="135">
        <v>515</v>
      </c>
      <c r="H4" s="135">
        <v>458</v>
      </c>
      <c r="I4" s="135">
        <v>387</v>
      </c>
      <c r="J4" s="135">
        <v>479</v>
      </c>
      <c r="K4" s="135">
        <v>329</v>
      </c>
      <c r="L4" s="135">
        <v>344</v>
      </c>
      <c r="M4" s="135">
        <v>627</v>
      </c>
      <c r="N4" s="135">
        <v>460</v>
      </c>
      <c r="O4" s="135">
        <v>400</v>
      </c>
      <c r="P4" s="135">
        <v>528</v>
      </c>
      <c r="Q4" s="135">
        <v>317</v>
      </c>
      <c r="R4" s="135">
        <v>444</v>
      </c>
      <c r="S4" s="135">
        <v>547</v>
      </c>
      <c r="T4" s="135">
        <v>458</v>
      </c>
      <c r="U4" s="135">
        <v>307</v>
      </c>
      <c r="V4" s="135">
        <v>321</v>
      </c>
      <c r="W4" s="135">
        <v>273</v>
      </c>
      <c r="X4" s="135">
        <v>497</v>
      </c>
      <c r="Y4" s="135">
        <v>456</v>
      </c>
      <c r="Z4" s="135">
        <v>458</v>
      </c>
      <c r="AA4" s="135">
        <v>440</v>
      </c>
      <c r="AB4" s="135">
        <v>497</v>
      </c>
      <c r="AC4" s="135">
        <v>461</v>
      </c>
      <c r="AD4" s="135">
        <v>500</v>
      </c>
      <c r="AE4" s="135">
        <v>212</v>
      </c>
      <c r="AF4" s="135">
        <v>654</v>
      </c>
      <c r="AG4" s="135">
        <v>405</v>
      </c>
      <c r="AH4" s="135">
        <v>243</v>
      </c>
      <c r="AI4" s="135">
        <v>367</v>
      </c>
      <c r="AJ4" s="135">
        <v>504</v>
      </c>
      <c r="AK4" s="135">
        <v>494</v>
      </c>
      <c r="AL4" s="135">
        <v>353</v>
      </c>
      <c r="AM4" s="135">
        <v>595</v>
      </c>
      <c r="AN4" s="135">
        <v>471</v>
      </c>
      <c r="AO4" s="135">
        <v>601</v>
      </c>
      <c r="AP4" s="135">
        <v>465</v>
      </c>
      <c r="AQ4" s="135">
        <v>432</v>
      </c>
      <c r="AR4" s="135">
        <v>288</v>
      </c>
      <c r="AS4" s="135">
        <v>500</v>
      </c>
      <c r="AT4" s="135">
        <v>405</v>
      </c>
      <c r="AU4" s="135">
        <v>233</v>
      </c>
      <c r="AV4" s="135">
        <v>547</v>
      </c>
      <c r="AW4" s="135">
        <v>373</v>
      </c>
      <c r="AX4" s="135">
        <v>391</v>
      </c>
      <c r="AY4" s="135">
        <v>486</v>
      </c>
      <c r="AZ4" s="135">
        <v>357</v>
      </c>
      <c r="BA4" s="135">
        <v>618</v>
      </c>
      <c r="BB4" s="135">
        <v>352</v>
      </c>
      <c r="BC4" s="135">
        <v>302</v>
      </c>
      <c r="BD4" s="135">
        <v>514</v>
      </c>
      <c r="BE4" s="135">
        <v>237</v>
      </c>
      <c r="BF4" s="135">
        <v>576</v>
      </c>
      <c r="BG4" s="135">
        <v>262</v>
      </c>
      <c r="BH4" s="135">
        <v>359</v>
      </c>
      <c r="BI4" s="135">
        <v>488</v>
      </c>
      <c r="BJ4" s="135">
        <v>530</v>
      </c>
      <c r="BK4" s="135">
        <v>389</v>
      </c>
      <c r="BL4" s="142">
        <v>389</v>
      </c>
      <c r="BM4" s="142">
        <v>495</v>
      </c>
      <c r="BN4" s="142">
        <v>452</v>
      </c>
      <c r="BO4" s="142">
        <v>467</v>
      </c>
      <c r="BP4" s="142">
        <v>422</v>
      </c>
      <c r="BQ4" s="142">
        <v>392</v>
      </c>
      <c r="BR4" s="142">
        <v>508</v>
      </c>
      <c r="BS4" s="142">
        <v>287</v>
      </c>
      <c r="BT4" s="142">
        <v>462</v>
      </c>
      <c r="BU4" s="142">
        <v>548</v>
      </c>
      <c r="BV4" s="142">
        <v>420</v>
      </c>
      <c r="BW4" s="142">
        <v>313</v>
      </c>
      <c r="BX4" s="142">
        <v>439</v>
      </c>
      <c r="BY4" s="142">
        <v>340</v>
      </c>
      <c r="BZ4" s="142">
        <v>312</v>
      </c>
      <c r="CA4" s="142">
        <v>494</v>
      </c>
      <c r="CB4" s="142">
        <v>456</v>
      </c>
      <c r="CC4" s="142">
        <v>259</v>
      </c>
      <c r="CD4" s="142">
        <v>600</v>
      </c>
      <c r="CE4" s="142">
        <v>99</v>
      </c>
      <c r="CF4" s="142">
        <v>221</v>
      </c>
      <c r="CG4" s="142">
        <v>530</v>
      </c>
      <c r="CH4" s="142">
        <v>428</v>
      </c>
      <c r="CI4" s="142">
        <v>471</v>
      </c>
      <c r="CJ4" s="142">
        <v>370</v>
      </c>
      <c r="CK4" s="142">
        <v>374</v>
      </c>
      <c r="CL4" s="142">
        <v>544</v>
      </c>
      <c r="CM4" s="142">
        <v>393</v>
      </c>
      <c r="CN4" s="142">
        <v>333</v>
      </c>
      <c r="CO4" s="142">
        <v>400</v>
      </c>
      <c r="CP4" s="142">
        <v>406</v>
      </c>
      <c r="CQ4" s="142">
        <v>329</v>
      </c>
      <c r="CR4" s="142">
        <v>320</v>
      </c>
      <c r="CS4" s="142">
        <v>335</v>
      </c>
      <c r="CT4" s="142">
        <v>439</v>
      </c>
      <c r="CU4" s="142">
        <v>455</v>
      </c>
      <c r="CV4" s="142">
        <v>490</v>
      </c>
      <c r="CW4" s="142">
        <v>348</v>
      </c>
      <c r="CX4" s="142">
        <v>401</v>
      </c>
      <c r="CY4" s="142">
        <v>477</v>
      </c>
      <c r="CZ4" s="142">
        <v>187</v>
      </c>
    </row>
    <row r="5" spans="1:104">
      <c r="A5" s="142" t="s">
        <v>208</v>
      </c>
      <c r="B5" s="135">
        <v>210</v>
      </c>
      <c r="C5" s="135">
        <v>159</v>
      </c>
      <c r="D5" s="135">
        <v>155</v>
      </c>
      <c r="E5" s="135">
        <v>142</v>
      </c>
      <c r="F5" s="135">
        <v>127</v>
      </c>
      <c r="G5" s="135">
        <v>278</v>
      </c>
      <c r="H5" s="135">
        <v>210</v>
      </c>
      <c r="I5" s="135">
        <v>82</v>
      </c>
      <c r="J5" s="135">
        <v>297</v>
      </c>
      <c r="K5" s="135">
        <v>144</v>
      </c>
      <c r="L5" s="135">
        <v>110</v>
      </c>
      <c r="M5" s="135">
        <v>140</v>
      </c>
      <c r="N5" s="135">
        <v>46</v>
      </c>
      <c r="O5" s="135">
        <v>230</v>
      </c>
      <c r="P5" s="135">
        <v>338</v>
      </c>
      <c r="Q5" s="135">
        <v>56</v>
      </c>
      <c r="R5" s="135">
        <v>207</v>
      </c>
      <c r="S5" s="135">
        <v>275</v>
      </c>
      <c r="T5" s="135">
        <v>186</v>
      </c>
      <c r="U5" s="135">
        <v>81</v>
      </c>
      <c r="V5" s="135">
        <v>116</v>
      </c>
      <c r="W5" s="135">
        <v>188</v>
      </c>
      <c r="X5" s="135">
        <v>154</v>
      </c>
      <c r="Y5" s="135">
        <v>259</v>
      </c>
      <c r="Z5" s="135">
        <v>114</v>
      </c>
      <c r="AA5" s="135">
        <v>196</v>
      </c>
      <c r="AB5" s="135">
        <v>78</v>
      </c>
      <c r="AC5" s="135">
        <v>223</v>
      </c>
      <c r="AD5" s="135">
        <v>215</v>
      </c>
      <c r="AE5" s="135">
        <v>0</v>
      </c>
      <c r="AF5" s="135">
        <v>355</v>
      </c>
      <c r="AG5" s="135">
        <v>0</v>
      </c>
      <c r="AH5" s="135">
        <v>262</v>
      </c>
      <c r="AI5" s="135">
        <v>154</v>
      </c>
      <c r="AJ5" s="135">
        <v>61</v>
      </c>
      <c r="AK5" s="135">
        <v>171</v>
      </c>
      <c r="AL5" s="135">
        <v>208</v>
      </c>
      <c r="AM5" s="135">
        <v>172</v>
      </c>
      <c r="AN5" s="135">
        <v>220</v>
      </c>
      <c r="AO5" s="135">
        <v>432</v>
      </c>
      <c r="AP5" s="135">
        <v>104</v>
      </c>
      <c r="AQ5" s="135">
        <v>191</v>
      </c>
      <c r="AR5" s="135">
        <v>144</v>
      </c>
      <c r="AS5" s="135">
        <v>168</v>
      </c>
      <c r="AT5" s="135">
        <v>133</v>
      </c>
      <c r="AU5" s="135">
        <v>399</v>
      </c>
      <c r="AV5" s="135">
        <v>259</v>
      </c>
      <c r="AW5" s="135">
        <v>170</v>
      </c>
      <c r="AX5" s="135">
        <v>373</v>
      </c>
      <c r="AY5" s="135">
        <v>275</v>
      </c>
      <c r="AZ5" s="135">
        <v>0</v>
      </c>
      <c r="BA5" s="135">
        <v>0</v>
      </c>
      <c r="BB5" s="135">
        <v>0</v>
      </c>
      <c r="BC5" s="135">
        <v>768</v>
      </c>
      <c r="BD5" s="135">
        <v>207</v>
      </c>
      <c r="BE5" s="135">
        <v>77</v>
      </c>
      <c r="BF5" s="135">
        <v>206</v>
      </c>
      <c r="BG5" s="135">
        <v>179</v>
      </c>
      <c r="BH5" s="135">
        <v>104</v>
      </c>
      <c r="BI5" s="135">
        <v>83</v>
      </c>
      <c r="BJ5" s="135">
        <v>222</v>
      </c>
      <c r="BK5" s="135">
        <v>88</v>
      </c>
      <c r="BL5" s="142">
        <v>210</v>
      </c>
      <c r="BM5" s="142">
        <v>257</v>
      </c>
      <c r="BN5" s="142">
        <v>39</v>
      </c>
      <c r="BO5" s="142">
        <v>303</v>
      </c>
      <c r="BP5" s="142">
        <v>121</v>
      </c>
      <c r="BQ5" s="142">
        <v>248</v>
      </c>
      <c r="BR5" s="142">
        <v>114</v>
      </c>
      <c r="BS5" s="142">
        <v>92</v>
      </c>
      <c r="BT5" s="142">
        <v>118</v>
      </c>
      <c r="BU5" s="142">
        <v>162</v>
      </c>
      <c r="BV5" s="142">
        <v>96</v>
      </c>
      <c r="BW5" s="142">
        <v>214</v>
      </c>
      <c r="BX5" s="142">
        <v>198</v>
      </c>
      <c r="BY5" s="142">
        <v>70</v>
      </c>
      <c r="BZ5" s="142">
        <v>202</v>
      </c>
      <c r="CA5" s="142">
        <v>180</v>
      </c>
      <c r="CB5" s="142">
        <v>60</v>
      </c>
      <c r="CC5" s="142">
        <v>129</v>
      </c>
      <c r="CD5" s="142">
        <v>284</v>
      </c>
      <c r="CE5" s="142">
        <v>90</v>
      </c>
      <c r="CF5" s="142">
        <v>58</v>
      </c>
      <c r="CG5" s="142">
        <v>213</v>
      </c>
      <c r="CH5" s="142">
        <v>75</v>
      </c>
      <c r="CI5" s="142">
        <v>205</v>
      </c>
      <c r="CJ5" s="142">
        <v>245</v>
      </c>
      <c r="CK5" s="142">
        <v>109</v>
      </c>
      <c r="CL5" s="142">
        <v>222</v>
      </c>
      <c r="CM5" s="142">
        <v>50</v>
      </c>
      <c r="CN5" s="142">
        <v>216</v>
      </c>
      <c r="CO5" s="142">
        <v>216</v>
      </c>
      <c r="CP5" s="142">
        <v>46</v>
      </c>
      <c r="CQ5" s="142">
        <v>135</v>
      </c>
      <c r="CR5" s="142">
        <v>173</v>
      </c>
      <c r="CS5" s="142">
        <v>94</v>
      </c>
      <c r="CT5" s="142">
        <v>93</v>
      </c>
      <c r="CU5" s="142">
        <v>240</v>
      </c>
      <c r="CV5" s="142">
        <v>209</v>
      </c>
      <c r="CW5" s="142">
        <v>62</v>
      </c>
      <c r="CX5" s="142">
        <v>168</v>
      </c>
      <c r="CY5" s="142">
        <v>229</v>
      </c>
      <c r="CZ5" s="142">
        <v>54</v>
      </c>
    </row>
    <row r="6" spans="1:104">
      <c r="A6" s="142" t="s">
        <v>209</v>
      </c>
      <c r="B6" s="135">
        <v>84</v>
      </c>
      <c r="C6" s="135">
        <v>77</v>
      </c>
      <c r="D6" s="135">
        <v>73</v>
      </c>
      <c r="E6" s="135">
        <v>138</v>
      </c>
      <c r="F6" s="135">
        <v>83</v>
      </c>
      <c r="G6" s="135">
        <v>104</v>
      </c>
      <c r="H6" s="135">
        <v>198</v>
      </c>
      <c r="I6" s="135">
        <v>40</v>
      </c>
      <c r="J6" s="135">
        <v>58</v>
      </c>
      <c r="K6" s="135">
        <v>43</v>
      </c>
      <c r="L6" s="135">
        <v>160</v>
      </c>
      <c r="M6" s="135">
        <v>176</v>
      </c>
      <c r="N6" s="135">
        <v>131</v>
      </c>
      <c r="O6" s="135">
        <v>36</v>
      </c>
      <c r="P6" s="135">
        <v>158</v>
      </c>
      <c r="Q6" s="135">
        <v>234</v>
      </c>
      <c r="R6" s="135">
        <v>28</v>
      </c>
      <c r="S6" s="135">
        <v>153</v>
      </c>
      <c r="T6" s="135">
        <v>92</v>
      </c>
      <c r="U6" s="135">
        <v>139</v>
      </c>
      <c r="V6" s="135">
        <v>49</v>
      </c>
      <c r="W6" s="135">
        <v>129</v>
      </c>
      <c r="X6" s="135">
        <v>122</v>
      </c>
      <c r="Y6" s="135">
        <v>206</v>
      </c>
      <c r="Z6" s="135">
        <v>32</v>
      </c>
      <c r="AA6" s="135">
        <v>139</v>
      </c>
      <c r="AB6" s="135">
        <v>150</v>
      </c>
      <c r="AC6" s="135">
        <v>86</v>
      </c>
      <c r="AD6" s="135">
        <v>54</v>
      </c>
      <c r="AE6" s="135">
        <v>141</v>
      </c>
      <c r="AF6" s="135">
        <v>71</v>
      </c>
      <c r="AG6" s="135">
        <v>182</v>
      </c>
      <c r="AH6" s="135">
        <v>0</v>
      </c>
      <c r="AI6" s="135">
        <v>136</v>
      </c>
      <c r="AJ6" s="135">
        <v>144</v>
      </c>
      <c r="AK6" s="135">
        <v>43</v>
      </c>
      <c r="AL6" s="135">
        <v>131</v>
      </c>
      <c r="AM6" s="135">
        <v>147</v>
      </c>
      <c r="AN6" s="135">
        <v>116</v>
      </c>
      <c r="AO6" s="135">
        <v>162</v>
      </c>
      <c r="AP6" s="135">
        <v>264</v>
      </c>
      <c r="AQ6" s="135">
        <v>66</v>
      </c>
      <c r="AR6" s="135">
        <v>74</v>
      </c>
      <c r="AS6" s="135">
        <v>0</v>
      </c>
      <c r="AT6" s="135">
        <v>0</v>
      </c>
      <c r="AU6" s="135">
        <v>198</v>
      </c>
      <c r="AV6" s="135">
        <v>252</v>
      </c>
      <c r="AW6" s="135">
        <v>130</v>
      </c>
      <c r="AX6" s="135">
        <v>92</v>
      </c>
      <c r="AY6" s="135">
        <v>292</v>
      </c>
      <c r="AZ6" s="135">
        <v>0</v>
      </c>
      <c r="BA6" s="135">
        <v>0</v>
      </c>
      <c r="BB6" s="135">
        <v>0</v>
      </c>
      <c r="BC6" s="135">
        <v>0</v>
      </c>
      <c r="BD6" s="135">
        <v>509</v>
      </c>
      <c r="BE6" s="135">
        <v>79</v>
      </c>
      <c r="BF6" s="135">
        <v>90</v>
      </c>
      <c r="BG6" s="135">
        <v>74</v>
      </c>
      <c r="BH6" s="135">
        <v>171</v>
      </c>
      <c r="BI6" s="135">
        <v>0</v>
      </c>
      <c r="BJ6" s="135">
        <v>107</v>
      </c>
      <c r="BK6" s="135">
        <v>74</v>
      </c>
      <c r="BL6" s="142">
        <v>125</v>
      </c>
      <c r="BM6" s="142">
        <v>154</v>
      </c>
      <c r="BN6" s="142">
        <v>141</v>
      </c>
      <c r="BO6" s="142">
        <v>97</v>
      </c>
      <c r="BP6" s="142">
        <v>148</v>
      </c>
      <c r="BQ6" s="142">
        <v>61</v>
      </c>
      <c r="BR6" s="142">
        <v>156</v>
      </c>
      <c r="BS6" s="142">
        <v>83</v>
      </c>
      <c r="BT6" s="142">
        <v>59</v>
      </c>
      <c r="BU6" s="142">
        <v>83</v>
      </c>
      <c r="BV6" s="142">
        <v>106</v>
      </c>
      <c r="BW6" s="142">
        <v>62</v>
      </c>
      <c r="BX6" s="142">
        <v>152</v>
      </c>
      <c r="BY6" s="142">
        <v>119</v>
      </c>
      <c r="BZ6" s="142">
        <v>44</v>
      </c>
      <c r="CA6" s="142">
        <v>162</v>
      </c>
      <c r="CB6" s="142">
        <v>82</v>
      </c>
      <c r="CC6" s="142">
        <v>38</v>
      </c>
      <c r="CD6" s="142">
        <v>97</v>
      </c>
      <c r="CE6" s="142">
        <v>135</v>
      </c>
      <c r="CF6" s="142">
        <v>28</v>
      </c>
      <c r="CG6" s="142">
        <v>119</v>
      </c>
      <c r="CH6" s="142">
        <v>0</v>
      </c>
      <c r="CI6" s="142">
        <v>154</v>
      </c>
      <c r="CJ6" s="142">
        <v>138</v>
      </c>
      <c r="CK6" s="142">
        <v>128</v>
      </c>
      <c r="CL6" s="142">
        <v>123</v>
      </c>
      <c r="CM6" s="142">
        <v>77</v>
      </c>
      <c r="CN6" s="142">
        <v>102</v>
      </c>
      <c r="CO6" s="142">
        <v>154</v>
      </c>
      <c r="CP6" s="142">
        <v>52</v>
      </c>
      <c r="CQ6" s="142">
        <v>40</v>
      </c>
      <c r="CR6" s="142">
        <v>65</v>
      </c>
      <c r="CS6" s="142">
        <v>33</v>
      </c>
      <c r="CT6" s="142">
        <v>66</v>
      </c>
      <c r="CU6" s="142">
        <v>63</v>
      </c>
      <c r="CV6" s="142">
        <v>154</v>
      </c>
      <c r="CW6" s="142">
        <v>82</v>
      </c>
      <c r="CX6" s="142">
        <v>96</v>
      </c>
      <c r="CY6" s="142">
        <v>105</v>
      </c>
      <c r="CZ6" s="142">
        <v>0</v>
      </c>
    </row>
  </sheetData>
  <mergeCells count="1">
    <mergeCell ref="A1:AJ1"/>
  </mergeCells>
  <printOptions horizontalCentered="1" gridLines="1"/>
  <pageMargins left="0.75" right="0.75" top="1" bottom="1" header="0.5" footer="0.5"/>
  <pageSetup scale="92" orientation="landscape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8"/>
  <sheetViews>
    <sheetView zoomScale="75" workbookViewId="0">
      <selection activeCell="J30" sqref="J30"/>
    </sheetView>
  </sheetViews>
  <sheetFormatPr defaultRowHeight="13.2"/>
  <cols>
    <col min="1" max="6" width="8.88671875" style="135"/>
    <col min="7" max="8" width="20.109375" style="135" customWidth="1"/>
    <col min="9" max="9" width="13.33203125" style="135" customWidth="1"/>
    <col min="10" max="10" width="12.44140625" style="135" customWidth="1"/>
    <col min="11" max="11" width="15.109375" style="135" customWidth="1"/>
    <col min="12" max="12" width="11" style="135" customWidth="1"/>
    <col min="13" max="16384" width="8.88671875" style="135"/>
  </cols>
  <sheetData>
    <row r="1" spans="1:12" ht="23.4" thickBot="1">
      <c r="A1" s="228" t="s">
        <v>210</v>
      </c>
      <c r="B1" s="229"/>
      <c r="C1" s="230"/>
      <c r="D1" s="230"/>
      <c r="E1" s="230"/>
      <c r="F1" s="230"/>
      <c r="G1" s="230"/>
      <c r="H1" s="230"/>
      <c r="I1" s="229"/>
      <c r="J1" s="231"/>
      <c r="K1" s="160"/>
      <c r="L1" s="160"/>
    </row>
    <row r="2" spans="1:12" ht="18" thickBot="1">
      <c r="A2" s="232" t="s">
        <v>211</v>
      </c>
      <c r="B2" s="232"/>
      <c r="C2" s="232"/>
      <c r="D2" s="232"/>
      <c r="E2" s="232"/>
      <c r="F2" s="232"/>
      <c r="G2" s="233"/>
      <c r="H2" s="234" t="s">
        <v>2</v>
      </c>
      <c r="I2" s="235" t="s">
        <v>8</v>
      </c>
      <c r="J2" s="231"/>
      <c r="K2" s="160"/>
      <c r="L2" s="160"/>
    </row>
    <row r="3" spans="1:12" ht="23.25" customHeight="1" thickBot="1">
      <c r="A3" s="236"/>
      <c r="B3" s="237"/>
      <c r="C3" s="237"/>
      <c r="D3" s="237"/>
      <c r="E3" s="237"/>
      <c r="F3" s="237"/>
      <c r="G3" s="238"/>
      <c r="H3" s="239" t="s">
        <v>115</v>
      </c>
      <c r="I3" s="239" t="s">
        <v>115</v>
      </c>
      <c r="J3" s="231"/>
      <c r="K3" s="160"/>
      <c r="L3" s="160"/>
    </row>
    <row r="4" spans="1:12" s="160" customFormat="1" ht="17.399999999999999">
      <c r="A4" s="240" t="s">
        <v>212</v>
      </c>
      <c r="B4" s="240"/>
      <c r="C4" s="240"/>
      <c r="D4" s="240"/>
      <c r="E4" s="240"/>
      <c r="F4" s="240"/>
      <c r="G4" s="240"/>
      <c r="H4" s="241">
        <v>1163</v>
      </c>
      <c r="I4" s="241">
        <f>H4+'[6]Oct 2014-Print Jobs Totals'!I4</f>
        <v>9803</v>
      </c>
      <c r="J4" s="231"/>
    </row>
    <row r="5" spans="1:12" s="160" customFormat="1" ht="17.399999999999999">
      <c r="A5" s="240" t="s">
        <v>213</v>
      </c>
      <c r="B5" s="240"/>
      <c r="C5" s="240"/>
      <c r="D5" s="240"/>
      <c r="E5" s="240"/>
      <c r="F5" s="240"/>
      <c r="G5" s="240"/>
      <c r="H5" s="241">
        <v>187</v>
      </c>
      <c r="I5" s="241">
        <f>H5+'[6]Oct 2014-Print Jobs Totals'!I5</f>
        <v>2797</v>
      </c>
      <c r="J5" s="231"/>
    </row>
    <row r="6" spans="1:12" s="160" customFormat="1" ht="17.399999999999999">
      <c r="A6" s="240" t="s">
        <v>214</v>
      </c>
      <c r="B6" s="240"/>
      <c r="C6" s="240"/>
      <c r="D6" s="240"/>
      <c r="E6" s="240"/>
      <c r="F6" s="240"/>
      <c r="G6" s="240"/>
      <c r="H6" s="241">
        <v>54</v>
      </c>
      <c r="I6" s="241">
        <f>H6+'[6]Oct 2014-Print Jobs Totals'!I6</f>
        <v>1055</v>
      </c>
      <c r="J6" s="231"/>
    </row>
    <row r="7" spans="1:12" s="160" customFormat="1" ht="17.399999999999999">
      <c r="A7" s="242" t="s">
        <v>215</v>
      </c>
      <c r="B7" s="242"/>
      <c r="C7" s="242"/>
      <c r="D7" s="242"/>
      <c r="E7" s="242"/>
      <c r="F7" s="242"/>
      <c r="G7" s="242"/>
      <c r="H7" s="241">
        <v>0</v>
      </c>
      <c r="I7" s="241">
        <f>H7+'[6]Oct 2014-Print Jobs Totals'!I7</f>
        <v>566</v>
      </c>
      <c r="J7" s="231"/>
      <c r="K7" s="243"/>
      <c r="L7" s="244"/>
    </row>
    <row r="8" spans="1:12" s="160" customFormat="1" ht="17.399999999999999">
      <c r="A8" s="242" t="s">
        <v>216</v>
      </c>
      <c r="B8" s="242"/>
      <c r="C8" s="242"/>
      <c r="D8" s="242"/>
      <c r="E8" s="242"/>
      <c r="F8" s="242"/>
      <c r="G8" s="242"/>
      <c r="H8" s="241">
        <v>3033</v>
      </c>
      <c r="I8" s="241">
        <f>H8+'[6]Oct 2014-Print Jobs Totals'!I8</f>
        <v>27182</v>
      </c>
      <c r="J8" s="231"/>
      <c r="K8" s="243"/>
      <c r="L8" s="244"/>
    </row>
    <row r="9" spans="1:12" s="160" customFormat="1" ht="17.399999999999999">
      <c r="A9" s="242" t="s">
        <v>217</v>
      </c>
      <c r="B9" s="242"/>
      <c r="C9" s="242"/>
      <c r="D9" s="242"/>
      <c r="E9" s="242"/>
      <c r="F9" s="242"/>
      <c r="G9" s="242"/>
      <c r="H9" s="241">
        <v>218</v>
      </c>
      <c r="I9" s="241">
        <f>H9+'[6]Oct 2014-Print Jobs Totals'!I9</f>
        <v>1718</v>
      </c>
    </row>
    <row r="10" spans="1:12" s="160" customFormat="1" ht="15.75" customHeight="1">
      <c r="A10" s="242" t="s">
        <v>218</v>
      </c>
      <c r="B10" s="242"/>
      <c r="C10" s="242"/>
      <c r="D10" s="242"/>
      <c r="E10" s="242"/>
      <c r="F10" s="242"/>
      <c r="G10" s="242"/>
      <c r="H10" s="241">
        <v>355</v>
      </c>
      <c r="I10" s="241">
        <f>H10+'[6]Oct 2014-Print Jobs Totals'!I10</f>
        <v>2661</v>
      </c>
    </row>
    <row r="11" spans="1:12" s="160" customFormat="1" ht="15">
      <c r="A11" s="245"/>
      <c r="B11" s="245"/>
      <c r="C11" s="245"/>
      <c r="D11" s="245"/>
      <c r="E11" s="245"/>
      <c r="F11" s="245"/>
      <c r="G11" s="245"/>
      <c r="H11" s="246"/>
    </row>
    <row r="12" spans="1:12" s="160" customFormat="1" ht="15">
      <c r="I12" s="247"/>
    </row>
    <row r="13" spans="1:12" s="160" customFormat="1" ht="15">
      <c r="I13" s="231"/>
    </row>
    <row r="14" spans="1:12" s="160" customFormat="1" ht="15">
      <c r="I14" s="231"/>
      <c r="J14" s="231"/>
    </row>
    <row r="15" spans="1:12" s="160" customFormat="1" ht="15">
      <c r="I15" s="231"/>
      <c r="J15" s="231"/>
    </row>
    <row r="16" spans="1:12" s="160" customFormat="1" ht="15">
      <c r="A16" s="231"/>
      <c r="I16" s="231"/>
      <c r="J16" s="231"/>
    </row>
    <row r="17" spans="1:12" s="160" customFormat="1" ht="15">
      <c r="A17" s="231"/>
      <c r="I17" s="231"/>
      <c r="J17" s="231"/>
    </row>
    <row r="18" spans="1:12" s="160" customFormat="1" ht="15">
      <c r="A18" s="231"/>
      <c r="I18" s="231"/>
      <c r="J18" s="231"/>
    </row>
    <row r="19" spans="1:12" s="160" customFormat="1" ht="15">
      <c r="A19" s="231"/>
      <c r="I19" s="231"/>
      <c r="J19" s="231"/>
    </row>
    <row r="20" spans="1:12" s="160" customFormat="1" ht="15">
      <c r="A20" s="231"/>
      <c r="I20" s="231"/>
      <c r="J20" s="231"/>
    </row>
    <row r="21" spans="1:12" s="160" customFormat="1" ht="15">
      <c r="A21" s="231"/>
      <c r="I21" s="231"/>
      <c r="J21" s="231"/>
      <c r="K21" s="243"/>
      <c r="L21" s="244"/>
    </row>
    <row r="22" spans="1:12" s="160" customFormat="1" ht="15">
      <c r="A22" s="246"/>
      <c r="B22" s="246"/>
      <c r="C22" s="246"/>
      <c r="D22" s="246"/>
      <c r="E22" s="246"/>
      <c r="F22" s="246"/>
      <c r="G22" s="246"/>
      <c r="H22" s="246"/>
      <c r="I22" s="231"/>
      <c r="J22" s="231"/>
      <c r="K22" s="243"/>
      <c r="L22" s="244"/>
    </row>
    <row r="23" spans="1:12" ht="15">
      <c r="A23" s="248"/>
      <c r="B23" s="248"/>
      <c r="C23" s="248"/>
      <c r="D23" s="248"/>
      <c r="E23" s="248"/>
      <c r="F23" s="248"/>
      <c r="G23" s="248"/>
      <c r="H23" s="248"/>
      <c r="I23" s="231"/>
      <c r="J23" s="231"/>
      <c r="K23" s="243"/>
      <c r="L23" s="244"/>
    </row>
    <row r="24" spans="1:12" ht="15">
      <c r="A24" s="248"/>
      <c r="B24" s="248"/>
      <c r="C24" s="248"/>
      <c r="D24" s="248"/>
      <c r="E24" s="248"/>
      <c r="F24" s="248"/>
      <c r="G24" s="248"/>
      <c r="H24" s="248"/>
      <c r="I24" s="231"/>
      <c r="J24" s="231"/>
      <c r="K24" s="243"/>
      <c r="L24" s="244"/>
    </row>
    <row r="25" spans="1:12" ht="15">
      <c r="A25" s="248"/>
      <c r="B25" s="248"/>
      <c r="C25" s="248"/>
      <c r="D25" s="248"/>
      <c r="E25" s="248"/>
      <c r="F25" s="248"/>
      <c r="G25" s="248"/>
      <c r="H25" s="248"/>
      <c r="I25" s="231"/>
      <c r="J25" s="231"/>
      <c r="K25" s="249"/>
      <c r="L25" s="244"/>
    </row>
    <row r="26" spans="1:12" ht="15">
      <c r="I26" s="231"/>
      <c r="J26" s="231"/>
      <c r="K26" s="160"/>
    </row>
    <row r="28" spans="1:12">
      <c r="L28" s="137"/>
    </row>
  </sheetData>
  <mergeCells count="10">
    <mergeCell ref="A8:G8"/>
    <mergeCell ref="A9:G9"/>
    <mergeCell ref="A10:G10"/>
    <mergeCell ref="A11:G11"/>
    <mergeCell ref="A2:G2"/>
    <mergeCell ref="A3:G3"/>
    <mergeCell ref="A4:G4"/>
    <mergeCell ref="A5:G5"/>
    <mergeCell ref="A6:G6"/>
    <mergeCell ref="A7:G7"/>
  </mergeCells>
  <printOptions horizontalCentered="1" gridLines="1"/>
  <pageMargins left="0" right="0" top="1" bottom="1" header="0.5" footer="0.5"/>
  <pageSetup orientation="landscape" horizontalDpi="4294967294" verticalDpi="300" r:id="rId1"/>
  <headerFooter alignWithMargins="0">
    <oddFooter xml:space="preserve">&amp;LDivision/Bureau: Standards &amp; Inspections/Boiler Safety
Document Name: Monthly Print Totals Report
Date Revised: 12/1/2014 
Document Owner: Jo Ann Bell
Page 1of 1
&amp;R     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C18"/>
  <sheetViews>
    <sheetView topLeftCell="B1" workbookViewId="0">
      <selection activeCell="J22" sqref="J22"/>
    </sheetView>
  </sheetViews>
  <sheetFormatPr defaultRowHeight="13.2"/>
  <cols>
    <col min="1" max="1" width="8.88671875" style="135"/>
    <col min="2" max="2" width="16.5546875" style="135" customWidth="1"/>
    <col min="3" max="10" width="9.109375" style="135" hidden="1" customWidth="1"/>
    <col min="11" max="11" width="0" style="135" hidden="1" customWidth="1"/>
    <col min="12" max="12" width="11" style="135" hidden="1" customWidth="1"/>
    <col min="13" max="13" width="0" style="135" hidden="1" customWidth="1"/>
    <col min="14" max="14" width="10.33203125" style="135" hidden="1" customWidth="1"/>
    <col min="15" max="105" width="0" style="135" hidden="1" customWidth="1"/>
    <col min="106" max="106" width="7.6640625" style="135" hidden="1" customWidth="1"/>
    <col min="107" max="107" width="6.88671875" style="135" hidden="1" customWidth="1"/>
    <col min="108" max="108" width="7.109375" style="135" hidden="1" customWidth="1"/>
    <col min="109" max="109" width="7.44140625" style="135" hidden="1" customWidth="1"/>
    <col min="110" max="110" width="7.5546875" style="135" hidden="1" customWidth="1"/>
    <col min="111" max="111" width="7.44140625" style="135" hidden="1" customWidth="1"/>
    <col min="112" max="112" width="7.5546875" style="135" hidden="1" customWidth="1"/>
    <col min="113" max="113" width="7.6640625" style="135" hidden="1" customWidth="1"/>
    <col min="114" max="115" width="7.88671875" style="135" hidden="1" customWidth="1"/>
    <col min="116" max="116" width="8.33203125" style="135" hidden="1" customWidth="1"/>
    <col min="117" max="117" width="7.88671875" style="135" hidden="1" customWidth="1"/>
    <col min="118" max="120" width="0" style="135" hidden="1" customWidth="1"/>
    <col min="121" max="16384" width="8.88671875" style="135"/>
  </cols>
  <sheetData>
    <row r="1" spans="1:133" s="145" customFormat="1" ht="28.2" customHeight="1">
      <c r="A1" s="145" t="s">
        <v>116</v>
      </c>
      <c r="B1" s="145" t="s">
        <v>117</v>
      </c>
      <c r="C1" s="145" t="s">
        <v>135</v>
      </c>
      <c r="D1" s="145" t="s">
        <v>136</v>
      </c>
      <c r="E1" s="145" t="s">
        <v>137</v>
      </c>
      <c r="F1" s="145" t="s">
        <v>138</v>
      </c>
      <c r="G1" s="145" t="s">
        <v>139</v>
      </c>
      <c r="H1" s="145" t="s">
        <v>140</v>
      </c>
      <c r="I1" s="145" t="s">
        <v>141</v>
      </c>
      <c r="J1" s="145" t="s">
        <v>142</v>
      </c>
      <c r="K1" s="145" t="s">
        <v>143</v>
      </c>
      <c r="L1" s="145" t="s">
        <v>144</v>
      </c>
      <c r="M1" s="145" t="s">
        <v>145</v>
      </c>
      <c r="N1" s="145" t="s">
        <v>146</v>
      </c>
      <c r="O1" s="145" t="s">
        <v>135</v>
      </c>
      <c r="P1" s="145" t="s">
        <v>136</v>
      </c>
      <c r="Q1" s="145" t="s">
        <v>137</v>
      </c>
      <c r="R1" s="145" t="s">
        <v>138</v>
      </c>
      <c r="S1" s="145" t="s">
        <v>139</v>
      </c>
      <c r="T1" s="145" t="s">
        <v>140</v>
      </c>
      <c r="U1" s="145" t="s">
        <v>141</v>
      </c>
      <c r="V1" s="145" t="s">
        <v>142</v>
      </c>
      <c r="W1" s="145" t="s">
        <v>143</v>
      </c>
      <c r="X1" s="145" t="s">
        <v>144</v>
      </c>
      <c r="Y1" s="145" t="s">
        <v>145</v>
      </c>
      <c r="Z1" s="145" t="s">
        <v>146</v>
      </c>
      <c r="AA1" s="145" t="s">
        <v>135</v>
      </c>
      <c r="AB1" s="145" t="s">
        <v>136</v>
      </c>
      <c r="AC1" s="145" t="s">
        <v>137</v>
      </c>
      <c r="AD1" s="145" t="s">
        <v>139</v>
      </c>
      <c r="AE1" s="145" t="s">
        <v>140</v>
      </c>
      <c r="AF1" s="145" t="s">
        <v>141</v>
      </c>
      <c r="AG1" s="145" t="s">
        <v>142</v>
      </c>
      <c r="AH1" s="145" t="s">
        <v>143</v>
      </c>
      <c r="AI1" s="145" t="s">
        <v>144</v>
      </c>
      <c r="AJ1" s="145" t="s">
        <v>145</v>
      </c>
      <c r="AK1" s="145" t="s">
        <v>146</v>
      </c>
      <c r="AL1" s="145" t="s">
        <v>135</v>
      </c>
      <c r="AM1" s="145" t="s">
        <v>136</v>
      </c>
      <c r="AN1" s="145" t="s">
        <v>137</v>
      </c>
      <c r="AO1" s="145" t="s">
        <v>138</v>
      </c>
      <c r="AP1" s="145" t="s">
        <v>139</v>
      </c>
      <c r="AQ1" s="145" t="s">
        <v>140</v>
      </c>
      <c r="AR1" s="145" t="s">
        <v>141</v>
      </c>
      <c r="AS1" s="145" t="s">
        <v>142</v>
      </c>
      <c r="AT1" s="145" t="s">
        <v>143</v>
      </c>
      <c r="AU1" s="145" t="s">
        <v>144</v>
      </c>
      <c r="AV1" s="145" t="s">
        <v>145</v>
      </c>
      <c r="AW1" s="145" t="s">
        <v>146</v>
      </c>
      <c r="AX1" s="145" t="s">
        <v>135</v>
      </c>
      <c r="AY1" s="145" t="s">
        <v>136</v>
      </c>
      <c r="AZ1" s="145" t="s">
        <v>137</v>
      </c>
      <c r="BA1" s="145" t="s">
        <v>138</v>
      </c>
      <c r="BB1" s="145" t="s">
        <v>139</v>
      </c>
      <c r="BC1" s="145" t="s">
        <v>140</v>
      </c>
      <c r="BD1" s="145" t="s">
        <v>141</v>
      </c>
      <c r="BE1" s="145" t="s">
        <v>142</v>
      </c>
      <c r="BF1" s="145" t="s">
        <v>143</v>
      </c>
      <c r="BG1" s="145" t="s">
        <v>144</v>
      </c>
      <c r="BH1" s="145" t="s">
        <v>145</v>
      </c>
      <c r="BI1" s="145" t="s">
        <v>146</v>
      </c>
      <c r="BJ1" s="145" t="s">
        <v>135</v>
      </c>
      <c r="BK1" s="145" t="s">
        <v>136</v>
      </c>
      <c r="BL1" s="145" t="s">
        <v>137</v>
      </c>
      <c r="BM1" s="145" t="s">
        <v>138</v>
      </c>
      <c r="BN1" s="145" t="s">
        <v>139</v>
      </c>
      <c r="BO1" s="145" t="s">
        <v>140</v>
      </c>
      <c r="BP1" s="145" t="s">
        <v>141</v>
      </c>
      <c r="BQ1" s="145" t="s">
        <v>142</v>
      </c>
      <c r="BR1" s="145" t="s">
        <v>143</v>
      </c>
      <c r="BS1" s="145" t="s">
        <v>144</v>
      </c>
      <c r="BT1" s="145" t="s">
        <v>145</v>
      </c>
      <c r="BU1" s="145" t="s">
        <v>146</v>
      </c>
      <c r="BV1" s="145" t="s">
        <v>135</v>
      </c>
      <c r="BW1" s="145" t="s">
        <v>136</v>
      </c>
      <c r="BX1" s="145" t="s">
        <v>137</v>
      </c>
      <c r="BY1" s="145" t="s">
        <v>138</v>
      </c>
      <c r="BZ1" s="145" t="s">
        <v>139</v>
      </c>
      <c r="CA1" s="145" t="s">
        <v>140</v>
      </c>
      <c r="CB1" s="145" t="s">
        <v>141</v>
      </c>
      <c r="CC1" s="145" t="s">
        <v>142</v>
      </c>
      <c r="CD1" s="145" t="s">
        <v>143</v>
      </c>
      <c r="CE1" s="145" t="s">
        <v>144</v>
      </c>
      <c r="CF1" s="145" t="s">
        <v>145</v>
      </c>
      <c r="CG1" s="145" t="s">
        <v>146</v>
      </c>
      <c r="CH1" s="145" t="s">
        <v>135</v>
      </c>
      <c r="CI1" s="145" t="s">
        <v>136</v>
      </c>
      <c r="CJ1" s="145" t="s">
        <v>137</v>
      </c>
      <c r="CK1" s="145" t="s">
        <v>138</v>
      </c>
      <c r="CL1" s="145" t="s">
        <v>139</v>
      </c>
      <c r="CM1" s="145" t="s">
        <v>140</v>
      </c>
      <c r="CN1" s="145" t="s">
        <v>141</v>
      </c>
      <c r="CO1" s="145" t="s">
        <v>142</v>
      </c>
      <c r="CP1" s="145" t="s">
        <v>143</v>
      </c>
      <c r="CQ1" s="145" t="s">
        <v>157</v>
      </c>
      <c r="CR1" s="145" t="s">
        <v>145</v>
      </c>
      <c r="CS1" s="145" t="s">
        <v>146</v>
      </c>
      <c r="CT1" s="145" t="s">
        <v>135</v>
      </c>
      <c r="CU1" s="145" t="s">
        <v>136</v>
      </c>
      <c r="CV1" s="145" t="s">
        <v>137</v>
      </c>
      <c r="CW1" s="145" t="s">
        <v>138</v>
      </c>
      <c r="CX1" s="145" t="s">
        <v>139</v>
      </c>
      <c r="CY1" s="145" t="s">
        <v>140</v>
      </c>
      <c r="CZ1" s="145" t="s">
        <v>141</v>
      </c>
      <c r="DA1" s="145" t="s">
        <v>142</v>
      </c>
      <c r="DB1" s="145" t="s">
        <v>143</v>
      </c>
      <c r="DC1" s="145" t="s">
        <v>144</v>
      </c>
      <c r="DD1" s="145" t="s">
        <v>145</v>
      </c>
      <c r="DE1" s="145" t="s">
        <v>146</v>
      </c>
      <c r="DF1" s="145" t="s">
        <v>135</v>
      </c>
      <c r="DG1" s="145" t="s">
        <v>136</v>
      </c>
      <c r="DH1" s="145" t="s">
        <v>137</v>
      </c>
      <c r="DI1" s="145" t="s">
        <v>138</v>
      </c>
      <c r="DJ1" s="145" t="s">
        <v>139</v>
      </c>
      <c r="DK1" s="145" t="s">
        <v>140</v>
      </c>
      <c r="DL1" s="145" t="s">
        <v>141</v>
      </c>
      <c r="DM1" s="145" t="s">
        <v>142</v>
      </c>
      <c r="DN1" s="145" t="s">
        <v>143</v>
      </c>
      <c r="DO1" s="145" t="s">
        <v>144</v>
      </c>
      <c r="DP1" s="146" t="s">
        <v>145</v>
      </c>
      <c r="DQ1" s="146" t="s">
        <v>146</v>
      </c>
      <c r="DR1" s="146" t="s">
        <v>135</v>
      </c>
      <c r="DS1" s="146" t="s">
        <v>136</v>
      </c>
      <c r="DT1" s="146" t="s">
        <v>137</v>
      </c>
      <c r="DU1" s="146" t="s">
        <v>138</v>
      </c>
      <c r="DV1" s="146" t="s">
        <v>139</v>
      </c>
      <c r="DW1" s="146" t="s">
        <v>140</v>
      </c>
      <c r="DX1" s="146" t="s">
        <v>141</v>
      </c>
      <c r="DY1" s="146" t="s">
        <v>142</v>
      </c>
      <c r="DZ1" s="146" t="s">
        <v>143</v>
      </c>
      <c r="EA1" s="146" t="s">
        <v>144</v>
      </c>
      <c r="EB1" s="146" t="s">
        <v>145</v>
      </c>
      <c r="EC1" s="146" t="s">
        <v>146</v>
      </c>
    </row>
    <row r="2" spans="1:133" s="147" customFormat="1" ht="17.399999999999999" customHeight="1">
      <c r="A2" s="147">
        <v>1</v>
      </c>
      <c r="B2" s="145" t="s">
        <v>43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4">
        <v>9</v>
      </c>
      <c r="Q2" s="148">
        <v>5</v>
      </c>
      <c r="R2" s="148">
        <v>4</v>
      </c>
      <c r="S2" s="148">
        <v>3</v>
      </c>
      <c r="T2" s="148">
        <v>8</v>
      </c>
      <c r="U2" s="148">
        <v>10</v>
      </c>
      <c r="V2" s="148">
        <v>6</v>
      </c>
      <c r="W2" s="148">
        <v>5</v>
      </c>
      <c r="X2" s="148">
        <v>6</v>
      </c>
      <c r="Y2" s="163">
        <v>7</v>
      </c>
      <c r="Z2" s="163">
        <v>7</v>
      </c>
      <c r="AA2" s="148">
        <v>6</v>
      </c>
      <c r="AB2" s="148">
        <v>4</v>
      </c>
      <c r="AC2" s="148">
        <v>2</v>
      </c>
      <c r="AD2" s="148">
        <v>2</v>
      </c>
      <c r="AE2" s="148">
        <v>2</v>
      </c>
      <c r="AF2" s="148">
        <v>2</v>
      </c>
      <c r="AG2" s="148">
        <v>1</v>
      </c>
      <c r="AH2" s="148">
        <v>0</v>
      </c>
      <c r="AI2" s="163">
        <v>0</v>
      </c>
      <c r="AJ2" s="150">
        <v>0</v>
      </c>
      <c r="AK2" s="150">
        <v>0</v>
      </c>
      <c r="AL2" s="151">
        <v>0</v>
      </c>
      <c r="AM2" s="151">
        <v>0</v>
      </c>
      <c r="AN2" s="150">
        <v>0</v>
      </c>
      <c r="AO2" s="151">
        <v>0</v>
      </c>
      <c r="AP2" s="151">
        <v>0</v>
      </c>
      <c r="AQ2" s="151">
        <v>0</v>
      </c>
      <c r="AR2" s="151">
        <v>3</v>
      </c>
      <c r="AS2" s="151">
        <v>4</v>
      </c>
      <c r="AT2" s="151">
        <v>3</v>
      </c>
      <c r="AU2" s="151">
        <v>2</v>
      </c>
      <c r="AV2" s="151">
        <v>2</v>
      </c>
      <c r="AW2" s="151">
        <v>2</v>
      </c>
      <c r="AX2" s="151">
        <v>5</v>
      </c>
      <c r="AY2" s="151">
        <v>7</v>
      </c>
      <c r="AZ2" s="151">
        <v>7</v>
      </c>
      <c r="BA2" s="151">
        <v>7</v>
      </c>
      <c r="BB2" s="151">
        <v>7</v>
      </c>
      <c r="BC2" s="151">
        <v>7</v>
      </c>
      <c r="BD2" s="151">
        <v>0</v>
      </c>
      <c r="BE2" s="151">
        <v>0</v>
      </c>
      <c r="BF2" s="151">
        <v>0</v>
      </c>
      <c r="BG2" s="151">
        <v>0</v>
      </c>
      <c r="BH2" s="151">
        <v>0</v>
      </c>
      <c r="BI2" s="151">
        <v>0</v>
      </c>
      <c r="BJ2" s="151">
        <v>0</v>
      </c>
      <c r="BK2" s="151">
        <v>0</v>
      </c>
      <c r="BL2" s="151">
        <v>0</v>
      </c>
      <c r="BM2" s="150">
        <v>0</v>
      </c>
      <c r="BN2" s="151">
        <v>0</v>
      </c>
      <c r="BO2" s="151">
        <v>0</v>
      </c>
      <c r="BP2" s="151">
        <v>0</v>
      </c>
      <c r="BQ2" s="151">
        <v>0</v>
      </c>
      <c r="BR2" s="151">
        <v>0</v>
      </c>
      <c r="BS2" s="150">
        <v>0</v>
      </c>
      <c r="BT2" s="151">
        <v>0</v>
      </c>
      <c r="BU2" s="151">
        <v>0</v>
      </c>
      <c r="BV2" s="151">
        <v>0</v>
      </c>
      <c r="BW2" s="164">
        <v>0</v>
      </c>
      <c r="BX2" s="151">
        <v>0</v>
      </c>
      <c r="BY2" s="151">
        <v>0</v>
      </c>
      <c r="BZ2" s="152">
        <v>0</v>
      </c>
      <c r="CA2" s="151">
        <v>0</v>
      </c>
      <c r="CB2" s="151">
        <v>0</v>
      </c>
      <c r="CC2" s="151">
        <v>0</v>
      </c>
      <c r="CD2" s="151">
        <v>0</v>
      </c>
      <c r="CE2" s="151">
        <v>0</v>
      </c>
      <c r="CF2" s="151">
        <v>2</v>
      </c>
      <c r="CG2" s="151">
        <v>2</v>
      </c>
      <c r="CH2" s="151">
        <v>2</v>
      </c>
      <c r="CI2" s="151">
        <v>2</v>
      </c>
      <c r="CJ2" s="151">
        <v>2</v>
      </c>
      <c r="CK2" s="151">
        <v>2</v>
      </c>
      <c r="CL2" s="151">
        <v>2</v>
      </c>
      <c r="CM2" s="151">
        <v>2</v>
      </c>
      <c r="CN2" s="151">
        <v>1</v>
      </c>
      <c r="CO2" s="151">
        <v>0</v>
      </c>
      <c r="CP2" s="151">
        <v>1</v>
      </c>
      <c r="CQ2" s="151">
        <v>1</v>
      </c>
      <c r="CR2" s="151">
        <v>1</v>
      </c>
      <c r="CS2" s="151">
        <v>1</v>
      </c>
      <c r="CT2" s="148">
        <v>1</v>
      </c>
      <c r="CU2" s="148">
        <v>1</v>
      </c>
      <c r="CV2" s="151">
        <v>1</v>
      </c>
      <c r="CW2" s="151">
        <v>2</v>
      </c>
      <c r="CX2" s="151">
        <v>0</v>
      </c>
      <c r="CY2" s="151">
        <v>0</v>
      </c>
      <c r="CZ2" s="152">
        <v>0</v>
      </c>
      <c r="DA2" s="152">
        <v>0</v>
      </c>
      <c r="DB2" s="151">
        <v>0</v>
      </c>
      <c r="DC2" s="151">
        <v>0</v>
      </c>
      <c r="DD2" s="151">
        <v>0</v>
      </c>
      <c r="DE2" s="151">
        <v>0</v>
      </c>
      <c r="DF2" s="151">
        <v>0</v>
      </c>
      <c r="DG2" s="151">
        <v>0</v>
      </c>
      <c r="DH2" s="151">
        <v>0</v>
      </c>
      <c r="DI2" s="151">
        <v>0</v>
      </c>
      <c r="DJ2" s="151">
        <v>11</v>
      </c>
      <c r="DK2" s="151">
        <v>12</v>
      </c>
      <c r="DL2" s="151">
        <v>11</v>
      </c>
      <c r="DM2" s="151">
        <v>12</v>
      </c>
      <c r="DN2" s="151">
        <v>12</v>
      </c>
      <c r="DO2" s="151">
        <v>5</v>
      </c>
      <c r="DP2" s="153">
        <v>0</v>
      </c>
      <c r="DQ2" s="153">
        <v>0</v>
      </c>
      <c r="DR2" s="153">
        <v>0</v>
      </c>
      <c r="DS2" s="153">
        <v>0</v>
      </c>
      <c r="DT2" s="153">
        <v>5</v>
      </c>
      <c r="DU2" s="153">
        <v>5</v>
      </c>
      <c r="DV2" s="153">
        <v>0</v>
      </c>
      <c r="DW2" s="153">
        <v>0</v>
      </c>
      <c r="DX2" s="153">
        <v>1</v>
      </c>
      <c r="DY2" s="153">
        <v>1</v>
      </c>
      <c r="DZ2" s="153">
        <v>0</v>
      </c>
      <c r="EA2" s="153">
        <v>2</v>
      </c>
      <c r="EB2" s="153">
        <v>0</v>
      </c>
      <c r="EC2" s="153">
        <v>0</v>
      </c>
    </row>
    <row r="3" spans="1:133" ht="15.6" customHeight="1">
      <c r="A3" s="155">
        <v>2</v>
      </c>
      <c r="B3" s="117" t="s">
        <v>49</v>
      </c>
      <c r="C3" s="144">
        <v>39.5</v>
      </c>
      <c r="D3" s="144">
        <v>34</v>
      </c>
      <c r="E3" s="144">
        <v>22</v>
      </c>
      <c r="F3" s="144">
        <v>10</v>
      </c>
      <c r="G3" s="144">
        <v>9</v>
      </c>
      <c r="H3" s="144">
        <v>11</v>
      </c>
      <c r="I3" s="144">
        <v>11</v>
      </c>
      <c r="J3" s="144">
        <v>7</v>
      </c>
      <c r="K3" s="144">
        <v>10</v>
      </c>
      <c r="L3" s="144">
        <v>8</v>
      </c>
      <c r="M3" s="144">
        <v>9</v>
      </c>
      <c r="N3" s="144">
        <v>9</v>
      </c>
      <c r="O3" s="144">
        <v>7</v>
      </c>
      <c r="P3" s="142">
        <v>2</v>
      </c>
      <c r="Q3" s="144">
        <v>2</v>
      </c>
      <c r="R3" s="144">
        <v>3</v>
      </c>
      <c r="S3" s="156">
        <v>4</v>
      </c>
      <c r="T3" s="142">
        <v>2</v>
      </c>
      <c r="U3" s="142">
        <v>1</v>
      </c>
      <c r="V3" s="142">
        <v>2</v>
      </c>
      <c r="W3" s="142">
        <v>1</v>
      </c>
      <c r="X3" s="142">
        <v>1</v>
      </c>
      <c r="Y3" s="142">
        <v>1</v>
      </c>
      <c r="Z3" s="142">
        <v>1</v>
      </c>
      <c r="AA3" s="142">
        <v>0</v>
      </c>
      <c r="AB3" s="142">
        <v>0</v>
      </c>
      <c r="AC3" s="142">
        <v>0</v>
      </c>
      <c r="AD3" s="142">
        <v>0</v>
      </c>
      <c r="AE3" s="142">
        <v>0</v>
      </c>
      <c r="AF3" s="142">
        <v>0</v>
      </c>
      <c r="AG3" s="142">
        <v>0</v>
      </c>
      <c r="AH3" s="142">
        <v>0</v>
      </c>
      <c r="AI3" s="142">
        <v>1</v>
      </c>
      <c r="AJ3" s="150">
        <v>1</v>
      </c>
      <c r="AK3" s="150">
        <v>1</v>
      </c>
      <c r="AL3" s="151">
        <v>2</v>
      </c>
      <c r="AM3" s="151">
        <v>1</v>
      </c>
      <c r="AN3" s="150">
        <v>1</v>
      </c>
      <c r="AO3" s="151">
        <v>1</v>
      </c>
      <c r="AP3" s="151">
        <v>0</v>
      </c>
      <c r="AQ3" s="151">
        <v>0</v>
      </c>
      <c r="AR3" s="151">
        <v>0</v>
      </c>
      <c r="AS3" s="151">
        <v>0</v>
      </c>
      <c r="AT3" s="151">
        <v>0</v>
      </c>
      <c r="AU3" s="151">
        <v>0</v>
      </c>
      <c r="AV3" s="151">
        <v>0</v>
      </c>
      <c r="AW3" s="151">
        <v>0</v>
      </c>
      <c r="AX3" s="151">
        <v>0</v>
      </c>
      <c r="AY3" s="151">
        <v>0</v>
      </c>
      <c r="AZ3" s="151">
        <v>0</v>
      </c>
      <c r="BA3" s="151">
        <v>0</v>
      </c>
      <c r="BB3" s="151">
        <v>0</v>
      </c>
      <c r="BC3" s="151">
        <v>0</v>
      </c>
      <c r="BD3" s="151">
        <v>0</v>
      </c>
      <c r="BE3" s="151">
        <v>0</v>
      </c>
      <c r="BF3" s="151">
        <v>0</v>
      </c>
      <c r="BG3" s="151">
        <v>0</v>
      </c>
      <c r="BH3" s="151">
        <v>0</v>
      </c>
      <c r="BI3" s="151">
        <v>0</v>
      </c>
      <c r="BJ3" s="151">
        <v>0</v>
      </c>
      <c r="BK3" s="151">
        <v>0</v>
      </c>
      <c r="BL3" s="151">
        <v>0</v>
      </c>
      <c r="BM3" s="150">
        <v>0</v>
      </c>
      <c r="BN3" s="151">
        <v>0</v>
      </c>
      <c r="BO3" s="151">
        <v>0</v>
      </c>
      <c r="BP3" s="151">
        <v>0</v>
      </c>
      <c r="BQ3" s="151">
        <v>0</v>
      </c>
      <c r="BR3" s="151">
        <v>0</v>
      </c>
      <c r="BS3" s="150">
        <v>0</v>
      </c>
      <c r="BT3" s="151">
        <v>0</v>
      </c>
      <c r="BU3" s="151">
        <v>0</v>
      </c>
      <c r="BV3" s="151">
        <v>0</v>
      </c>
      <c r="BW3" s="164">
        <v>0</v>
      </c>
      <c r="BX3" s="151">
        <v>0</v>
      </c>
      <c r="BY3" s="151">
        <v>0</v>
      </c>
      <c r="BZ3" s="152">
        <v>0</v>
      </c>
      <c r="CA3" s="151">
        <v>0</v>
      </c>
      <c r="CB3" s="151">
        <v>0</v>
      </c>
      <c r="CC3" s="151">
        <v>0</v>
      </c>
      <c r="CD3" s="151">
        <v>0</v>
      </c>
      <c r="CE3" s="151">
        <v>0</v>
      </c>
      <c r="CF3" s="151">
        <v>0</v>
      </c>
      <c r="CG3" s="151">
        <v>0</v>
      </c>
      <c r="CH3" s="151">
        <v>0</v>
      </c>
      <c r="CI3" s="151">
        <v>0</v>
      </c>
      <c r="CJ3" s="151">
        <v>0</v>
      </c>
      <c r="CK3" s="151">
        <v>0</v>
      </c>
      <c r="CL3" s="151">
        <v>0</v>
      </c>
      <c r="CM3" s="151">
        <v>0</v>
      </c>
      <c r="CN3" s="151">
        <v>0</v>
      </c>
      <c r="CO3" s="151">
        <v>0</v>
      </c>
      <c r="CP3" s="151">
        <v>0</v>
      </c>
      <c r="CQ3" s="151">
        <v>0</v>
      </c>
      <c r="CR3" s="151">
        <v>0</v>
      </c>
      <c r="CS3" s="151">
        <v>0</v>
      </c>
      <c r="CT3" s="142">
        <v>0</v>
      </c>
      <c r="CU3" s="142">
        <v>0</v>
      </c>
      <c r="CV3" s="151">
        <v>0</v>
      </c>
      <c r="CW3" s="151">
        <v>0</v>
      </c>
      <c r="CX3" s="151">
        <v>0</v>
      </c>
      <c r="CY3" s="151">
        <v>0</v>
      </c>
      <c r="CZ3" s="152">
        <v>0</v>
      </c>
      <c r="DA3" s="152">
        <v>0</v>
      </c>
      <c r="DB3" s="151">
        <v>0</v>
      </c>
      <c r="DC3" s="151">
        <v>0</v>
      </c>
      <c r="DD3" s="151">
        <v>0</v>
      </c>
      <c r="DE3" s="151">
        <v>0</v>
      </c>
      <c r="DF3" s="151">
        <v>0</v>
      </c>
      <c r="DG3" s="151">
        <v>0</v>
      </c>
      <c r="DH3" s="151">
        <v>0</v>
      </c>
      <c r="DI3" s="151">
        <v>0</v>
      </c>
      <c r="DJ3" s="151">
        <v>0</v>
      </c>
      <c r="DK3" s="151">
        <v>0</v>
      </c>
      <c r="DL3" s="151">
        <v>0</v>
      </c>
      <c r="DM3" s="151">
        <v>0</v>
      </c>
      <c r="DN3" s="151">
        <v>0</v>
      </c>
      <c r="DO3" s="151">
        <v>0</v>
      </c>
      <c r="DP3" s="153">
        <v>0</v>
      </c>
      <c r="DQ3" s="153">
        <v>2</v>
      </c>
      <c r="DR3" s="153">
        <v>2</v>
      </c>
      <c r="DS3" s="153">
        <v>2</v>
      </c>
      <c r="DT3" s="153">
        <v>2</v>
      </c>
      <c r="DU3" s="153">
        <v>2</v>
      </c>
      <c r="DV3" s="153">
        <v>2</v>
      </c>
      <c r="DW3" s="153">
        <v>1</v>
      </c>
      <c r="DX3" s="153">
        <v>1</v>
      </c>
      <c r="DY3" s="153">
        <v>0</v>
      </c>
      <c r="DZ3" s="153">
        <v>0</v>
      </c>
      <c r="EA3" s="153">
        <v>0</v>
      </c>
      <c r="EB3" s="153">
        <v>0</v>
      </c>
      <c r="EC3" s="153">
        <v>0</v>
      </c>
    </row>
    <row r="4" spans="1:133" ht="15.6">
      <c r="A4" s="155">
        <v>3</v>
      </c>
      <c r="B4" s="117" t="s">
        <v>38</v>
      </c>
      <c r="C4" s="144"/>
      <c r="D4" s="144"/>
      <c r="E4" s="144"/>
      <c r="F4" s="144"/>
      <c r="G4" s="144"/>
      <c r="H4" s="144"/>
      <c r="I4" s="144"/>
      <c r="J4" s="144"/>
      <c r="K4" s="144"/>
      <c r="L4" s="142"/>
      <c r="M4" s="142"/>
      <c r="N4" s="142">
        <v>10</v>
      </c>
      <c r="O4" s="142">
        <v>9</v>
      </c>
      <c r="P4" s="142">
        <v>7</v>
      </c>
      <c r="Q4" s="142">
        <v>4</v>
      </c>
      <c r="R4" s="142">
        <v>20</v>
      </c>
      <c r="S4" s="156">
        <v>22</v>
      </c>
      <c r="T4" s="142">
        <v>16</v>
      </c>
      <c r="U4" s="142">
        <v>3</v>
      </c>
      <c r="V4" s="142">
        <v>7</v>
      </c>
      <c r="W4" s="142">
        <v>6</v>
      </c>
      <c r="X4" s="142">
        <v>13</v>
      </c>
      <c r="Y4" s="142">
        <v>7</v>
      </c>
      <c r="Z4" s="142">
        <v>2</v>
      </c>
      <c r="AA4" s="142">
        <v>0</v>
      </c>
      <c r="AB4" s="142">
        <v>11</v>
      </c>
      <c r="AC4" s="142">
        <v>0</v>
      </c>
      <c r="AD4" s="142">
        <v>13</v>
      </c>
      <c r="AE4" s="142">
        <v>7</v>
      </c>
      <c r="AF4" s="142">
        <v>13</v>
      </c>
      <c r="AG4" s="142">
        <v>38</v>
      </c>
      <c r="AH4" s="142">
        <v>1</v>
      </c>
      <c r="AI4" s="142">
        <v>6</v>
      </c>
      <c r="AJ4" s="150">
        <v>1</v>
      </c>
      <c r="AK4" s="150">
        <v>2</v>
      </c>
      <c r="AL4" s="151">
        <v>2</v>
      </c>
      <c r="AM4" s="151">
        <v>2</v>
      </c>
      <c r="AN4" s="150">
        <v>2</v>
      </c>
      <c r="AO4" s="151">
        <v>4</v>
      </c>
      <c r="AP4" s="151">
        <v>3</v>
      </c>
      <c r="AQ4" s="151">
        <v>8</v>
      </c>
      <c r="AR4" s="151">
        <v>1</v>
      </c>
      <c r="AS4" s="151">
        <v>2</v>
      </c>
      <c r="AT4" s="151">
        <v>2</v>
      </c>
      <c r="AU4" s="151">
        <v>0</v>
      </c>
      <c r="AV4" s="151">
        <v>0</v>
      </c>
      <c r="AW4" s="151">
        <v>0</v>
      </c>
      <c r="AX4" s="151">
        <v>0</v>
      </c>
      <c r="AY4" s="151">
        <v>1</v>
      </c>
      <c r="AZ4" s="151">
        <v>1</v>
      </c>
      <c r="BA4" s="151">
        <v>1</v>
      </c>
      <c r="BB4" s="151">
        <v>1</v>
      </c>
      <c r="BC4" s="151">
        <v>2</v>
      </c>
      <c r="BD4" s="151">
        <v>1</v>
      </c>
      <c r="BE4" s="151">
        <v>1</v>
      </c>
      <c r="BF4" s="151">
        <v>1</v>
      </c>
      <c r="BG4" s="151">
        <v>0</v>
      </c>
      <c r="BH4" s="151">
        <v>1</v>
      </c>
      <c r="BI4" s="151">
        <v>1</v>
      </c>
      <c r="BJ4" s="151">
        <v>3</v>
      </c>
      <c r="BK4" s="151">
        <v>5</v>
      </c>
      <c r="BL4" s="151">
        <v>5</v>
      </c>
      <c r="BM4" s="150">
        <v>3</v>
      </c>
      <c r="BN4" s="151">
        <v>4</v>
      </c>
      <c r="BO4" s="151">
        <v>4</v>
      </c>
      <c r="BP4" s="151">
        <v>3</v>
      </c>
      <c r="BQ4" s="151">
        <v>3</v>
      </c>
      <c r="BR4" s="151">
        <v>4</v>
      </c>
      <c r="BS4" s="150">
        <v>4</v>
      </c>
      <c r="BT4" s="151">
        <v>3</v>
      </c>
      <c r="BU4" s="151">
        <v>4</v>
      </c>
      <c r="BV4" s="151">
        <v>5</v>
      </c>
      <c r="BW4" s="164">
        <v>4</v>
      </c>
      <c r="BX4" s="151">
        <v>4</v>
      </c>
      <c r="BY4" s="151">
        <v>1</v>
      </c>
      <c r="BZ4" s="152">
        <v>1</v>
      </c>
      <c r="CA4" s="151">
        <v>4</v>
      </c>
      <c r="CB4" s="151">
        <v>9</v>
      </c>
      <c r="CC4" s="151">
        <v>4</v>
      </c>
      <c r="CD4" s="151">
        <v>4</v>
      </c>
      <c r="CE4" s="151">
        <v>3</v>
      </c>
      <c r="CF4" s="151">
        <v>3</v>
      </c>
      <c r="CG4" s="151">
        <v>3</v>
      </c>
      <c r="CH4" s="151">
        <v>19</v>
      </c>
      <c r="CI4" s="151">
        <v>4</v>
      </c>
      <c r="CJ4" s="151">
        <v>3</v>
      </c>
      <c r="CK4" s="151">
        <v>3</v>
      </c>
      <c r="CL4" s="151">
        <v>4</v>
      </c>
      <c r="CM4" s="151">
        <v>5</v>
      </c>
      <c r="CN4" s="151">
        <v>5</v>
      </c>
      <c r="CO4" s="151">
        <v>5</v>
      </c>
      <c r="CP4" s="151">
        <v>12</v>
      </c>
      <c r="CQ4" s="151">
        <v>9</v>
      </c>
      <c r="CR4" s="151">
        <v>8</v>
      </c>
      <c r="CS4" s="151">
        <v>7</v>
      </c>
      <c r="CT4" s="142">
        <v>22</v>
      </c>
      <c r="CU4" s="142">
        <v>7</v>
      </c>
      <c r="CV4" s="151">
        <v>11</v>
      </c>
      <c r="CW4" s="151">
        <v>8</v>
      </c>
      <c r="CX4" s="151">
        <v>5</v>
      </c>
      <c r="CY4" s="151">
        <v>4</v>
      </c>
      <c r="CZ4" s="152">
        <v>2</v>
      </c>
      <c r="DA4" s="152">
        <v>3</v>
      </c>
      <c r="DB4" s="151">
        <v>4</v>
      </c>
      <c r="DC4" s="151">
        <v>4</v>
      </c>
      <c r="DD4" s="151">
        <v>4</v>
      </c>
      <c r="DE4" s="151">
        <v>4</v>
      </c>
      <c r="DF4" s="151">
        <v>2</v>
      </c>
      <c r="DG4" s="151">
        <v>1</v>
      </c>
      <c r="DH4" s="151">
        <v>1</v>
      </c>
      <c r="DI4" s="151">
        <v>0</v>
      </c>
      <c r="DJ4" s="151">
        <v>0</v>
      </c>
      <c r="DK4" s="151">
        <v>0</v>
      </c>
      <c r="DL4" s="151">
        <v>0</v>
      </c>
      <c r="DM4" s="151">
        <v>0</v>
      </c>
      <c r="DN4" s="151">
        <v>0</v>
      </c>
      <c r="DO4" s="151">
        <v>0</v>
      </c>
      <c r="DP4" s="153">
        <v>0</v>
      </c>
      <c r="DQ4" s="153">
        <v>2</v>
      </c>
      <c r="DR4" s="153">
        <v>4</v>
      </c>
      <c r="DS4" s="153">
        <v>5</v>
      </c>
      <c r="DT4" s="153">
        <v>2</v>
      </c>
      <c r="DU4" s="153">
        <v>2</v>
      </c>
      <c r="DV4" s="153">
        <v>2</v>
      </c>
      <c r="DW4" s="153">
        <v>3</v>
      </c>
      <c r="DX4" s="153">
        <v>2</v>
      </c>
      <c r="DY4" s="153">
        <v>0</v>
      </c>
      <c r="DZ4" s="153">
        <v>0</v>
      </c>
      <c r="EA4" s="153">
        <v>0</v>
      </c>
      <c r="EB4" s="153">
        <v>0</v>
      </c>
      <c r="EC4" s="153">
        <v>3</v>
      </c>
    </row>
    <row r="5" spans="1:133" ht="15.6">
      <c r="A5" s="155">
        <v>4</v>
      </c>
      <c r="B5" s="117" t="s">
        <v>45</v>
      </c>
      <c r="C5" s="144">
        <v>11</v>
      </c>
      <c r="D5" s="142">
        <v>6</v>
      </c>
      <c r="E5" s="144">
        <v>1</v>
      </c>
      <c r="F5" s="144">
        <v>1</v>
      </c>
      <c r="G5" s="144">
        <v>2</v>
      </c>
      <c r="H5" s="144">
        <v>4</v>
      </c>
      <c r="I5" s="144">
        <v>4</v>
      </c>
      <c r="J5" s="144">
        <v>5</v>
      </c>
      <c r="K5" s="144">
        <v>6</v>
      </c>
      <c r="L5" s="144">
        <v>7</v>
      </c>
      <c r="M5" s="144">
        <v>4</v>
      </c>
      <c r="N5" s="144">
        <v>1</v>
      </c>
      <c r="O5" s="144">
        <v>5</v>
      </c>
      <c r="P5" s="142">
        <v>1</v>
      </c>
      <c r="Q5" s="144">
        <v>1</v>
      </c>
      <c r="R5" s="144">
        <v>1</v>
      </c>
      <c r="S5" s="156">
        <v>5</v>
      </c>
      <c r="T5" s="142">
        <v>5</v>
      </c>
      <c r="U5" s="142">
        <v>0</v>
      </c>
      <c r="V5" s="142">
        <v>0</v>
      </c>
      <c r="W5" s="142">
        <v>0</v>
      </c>
      <c r="X5" s="142">
        <v>1</v>
      </c>
      <c r="Y5" s="142">
        <v>6</v>
      </c>
      <c r="Z5" s="142">
        <v>11</v>
      </c>
      <c r="AA5" s="142">
        <v>10</v>
      </c>
      <c r="AB5" s="142">
        <v>7</v>
      </c>
      <c r="AC5" s="142">
        <v>10</v>
      </c>
      <c r="AD5" s="142">
        <v>4</v>
      </c>
      <c r="AE5" s="142">
        <v>1</v>
      </c>
      <c r="AF5" s="142">
        <v>1</v>
      </c>
      <c r="AG5" s="142">
        <v>1</v>
      </c>
      <c r="AH5" s="142">
        <v>1</v>
      </c>
      <c r="AI5" s="142">
        <v>0</v>
      </c>
      <c r="AJ5" s="150">
        <v>0</v>
      </c>
      <c r="AK5" s="150">
        <v>0</v>
      </c>
      <c r="AL5" s="151">
        <v>0</v>
      </c>
      <c r="AM5" s="151">
        <v>0</v>
      </c>
      <c r="AN5" s="150">
        <v>0</v>
      </c>
      <c r="AO5" s="151">
        <v>0</v>
      </c>
      <c r="AP5" s="151">
        <v>0</v>
      </c>
      <c r="AQ5" s="151">
        <v>0</v>
      </c>
      <c r="AR5" s="151">
        <v>0</v>
      </c>
      <c r="AS5" s="151">
        <v>0</v>
      </c>
      <c r="AT5" s="151">
        <v>0</v>
      </c>
      <c r="AU5" s="151">
        <v>0</v>
      </c>
      <c r="AV5" s="151">
        <v>0</v>
      </c>
      <c r="AW5" s="151">
        <v>0</v>
      </c>
      <c r="AX5" s="151">
        <v>0</v>
      </c>
      <c r="AY5" s="151">
        <v>0</v>
      </c>
      <c r="AZ5" s="151">
        <v>1</v>
      </c>
      <c r="BA5" s="151">
        <v>0</v>
      </c>
      <c r="BB5" s="151">
        <v>0</v>
      </c>
      <c r="BC5" s="151">
        <v>0</v>
      </c>
      <c r="BD5" s="151">
        <v>0</v>
      </c>
      <c r="BE5" s="151">
        <v>0</v>
      </c>
      <c r="BF5" s="151">
        <v>1</v>
      </c>
      <c r="BG5" s="151">
        <v>0</v>
      </c>
      <c r="BH5" s="151">
        <v>0</v>
      </c>
      <c r="BI5" s="151">
        <v>0</v>
      </c>
      <c r="BJ5" s="151">
        <v>0</v>
      </c>
      <c r="BK5" s="151">
        <v>0</v>
      </c>
      <c r="BL5" s="151">
        <v>0</v>
      </c>
      <c r="BM5" s="150">
        <v>0</v>
      </c>
      <c r="BN5" s="151">
        <v>0</v>
      </c>
      <c r="BO5" s="151">
        <v>0</v>
      </c>
      <c r="BP5" s="151">
        <v>0</v>
      </c>
      <c r="BQ5" s="151">
        <v>0</v>
      </c>
      <c r="BR5" s="151">
        <v>0</v>
      </c>
      <c r="BS5" s="150">
        <v>1</v>
      </c>
      <c r="BT5" s="151">
        <v>0</v>
      </c>
      <c r="BU5" s="151">
        <v>0</v>
      </c>
      <c r="BV5" s="151">
        <v>0</v>
      </c>
      <c r="BW5" s="164">
        <v>0</v>
      </c>
      <c r="BX5" s="151">
        <v>0</v>
      </c>
      <c r="BY5" s="151">
        <v>0</v>
      </c>
      <c r="BZ5" s="152">
        <v>0</v>
      </c>
      <c r="CA5" s="151">
        <v>0</v>
      </c>
      <c r="CB5" s="151">
        <v>0</v>
      </c>
      <c r="CC5" s="151">
        <v>0</v>
      </c>
      <c r="CD5" s="151">
        <v>0</v>
      </c>
      <c r="CE5" s="151">
        <v>0</v>
      </c>
      <c r="CF5" s="151">
        <v>0</v>
      </c>
      <c r="CG5" s="151">
        <v>0</v>
      </c>
      <c r="CH5" s="151">
        <v>0</v>
      </c>
      <c r="CI5" s="151">
        <v>0</v>
      </c>
      <c r="CJ5" s="151">
        <v>0</v>
      </c>
      <c r="CK5" s="151">
        <v>1</v>
      </c>
      <c r="CL5" s="151">
        <v>0</v>
      </c>
      <c r="CM5" s="151">
        <v>0</v>
      </c>
      <c r="CN5" s="151">
        <v>0</v>
      </c>
      <c r="CO5" s="151">
        <v>0</v>
      </c>
      <c r="CP5" s="151">
        <v>0</v>
      </c>
      <c r="CQ5" s="151">
        <v>0</v>
      </c>
      <c r="CR5" s="151">
        <v>0</v>
      </c>
      <c r="CS5" s="151">
        <v>0</v>
      </c>
      <c r="CT5" s="142">
        <v>0</v>
      </c>
      <c r="CU5" s="142">
        <v>0</v>
      </c>
      <c r="CV5" s="151">
        <v>0</v>
      </c>
      <c r="CW5" s="151">
        <v>0</v>
      </c>
      <c r="CX5" s="151">
        <v>0</v>
      </c>
      <c r="CY5" s="151">
        <v>0</v>
      </c>
      <c r="CZ5" s="152">
        <v>0</v>
      </c>
      <c r="DA5" s="152">
        <v>0</v>
      </c>
      <c r="DB5" s="151">
        <v>0</v>
      </c>
      <c r="DC5" s="151">
        <v>0</v>
      </c>
      <c r="DD5" s="151">
        <v>0</v>
      </c>
      <c r="DE5" s="151">
        <v>0</v>
      </c>
      <c r="DF5" s="151">
        <v>0</v>
      </c>
      <c r="DG5" s="151">
        <v>0</v>
      </c>
      <c r="DH5" s="151">
        <v>0</v>
      </c>
      <c r="DI5" s="151">
        <v>0</v>
      </c>
      <c r="DJ5" s="151">
        <v>0</v>
      </c>
      <c r="DK5" s="151">
        <v>0</v>
      </c>
      <c r="DL5" s="151">
        <v>0</v>
      </c>
      <c r="DM5" s="151">
        <v>0</v>
      </c>
      <c r="DN5" s="151">
        <v>0</v>
      </c>
      <c r="DO5" s="151">
        <v>0</v>
      </c>
      <c r="DP5" s="153">
        <v>6</v>
      </c>
      <c r="DQ5" s="153">
        <v>6</v>
      </c>
      <c r="DR5" s="153">
        <v>6</v>
      </c>
      <c r="DS5" s="153">
        <v>6</v>
      </c>
      <c r="DT5" s="153">
        <v>8</v>
      </c>
      <c r="DU5" s="153">
        <v>8</v>
      </c>
      <c r="DV5" s="153">
        <v>8</v>
      </c>
      <c r="DW5" s="153">
        <v>8</v>
      </c>
      <c r="DX5" s="153">
        <v>9</v>
      </c>
      <c r="DY5" s="153">
        <v>0</v>
      </c>
      <c r="DZ5" s="153">
        <v>0</v>
      </c>
      <c r="EA5" s="153">
        <v>0</v>
      </c>
      <c r="EB5" s="153">
        <v>0</v>
      </c>
      <c r="EC5" s="153">
        <v>0</v>
      </c>
    </row>
    <row r="6" spans="1:133" ht="15.6">
      <c r="A6" s="155">
        <v>5</v>
      </c>
      <c r="B6" s="117" t="s">
        <v>39</v>
      </c>
      <c r="C6" s="144">
        <v>8</v>
      </c>
      <c r="D6" s="142">
        <v>2</v>
      </c>
      <c r="E6" s="144">
        <v>1</v>
      </c>
      <c r="F6" s="144">
        <v>1</v>
      </c>
      <c r="G6" s="144">
        <v>3</v>
      </c>
      <c r="H6" s="144">
        <v>6</v>
      </c>
      <c r="I6" s="144">
        <v>5</v>
      </c>
      <c r="J6" s="144">
        <v>1</v>
      </c>
      <c r="K6" s="144">
        <v>15</v>
      </c>
      <c r="L6" s="144">
        <v>8</v>
      </c>
      <c r="M6" s="144">
        <v>5</v>
      </c>
      <c r="N6" s="144">
        <v>2</v>
      </c>
      <c r="O6" s="144">
        <v>1</v>
      </c>
      <c r="P6" s="142">
        <v>2</v>
      </c>
      <c r="Q6" s="144">
        <v>3</v>
      </c>
      <c r="R6" s="144">
        <v>5</v>
      </c>
      <c r="S6" s="156">
        <v>8</v>
      </c>
      <c r="T6" s="142">
        <v>9</v>
      </c>
      <c r="U6" s="142">
        <v>12</v>
      </c>
      <c r="V6" s="142">
        <v>14</v>
      </c>
      <c r="W6" s="142">
        <v>15</v>
      </c>
      <c r="X6" s="142">
        <v>12</v>
      </c>
      <c r="Y6" s="142">
        <v>21</v>
      </c>
      <c r="Z6" s="142">
        <v>12</v>
      </c>
      <c r="AA6" s="142">
        <v>10</v>
      </c>
      <c r="AB6" s="142">
        <v>10</v>
      </c>
      <c r="AC6" s="142">
        <v>8</v>
      </c>
      <c r="AD6" s="142">
        <v>2</v>
      </c>
      <c r="AE6" s="142">
        <v>2</v>
      </c>
      <c r="AF6" s="142">
        <v>4</v>
      </c>
      <c r="AG6" s="142">
        <v>3</v>
      </c>
      <c r="AH6" s="142">
        <v>4</v>
      </c>
      <c r="AI6" s="142">
        <v>1</v>
      </c>
      <c r="AJ6" s="150">
        <v>1</v>
      </c>
      <c r="AK6" s="150">
        <v>1</v>
      </c>
      <c r="AL6" s="151">
        <v>0</v>
      </c>
      <c r="AM6" s="151">
        <v>0</v>
      </c>
      <c r="AN6" s="150">
        <v>0</v>
      </c>
      <c r="AO6" s="151">
        <v>0</v>
      </c>
      <c r="AP6" s="151">
        <v>0</v>
      </c>
      <c r="AQ6" s="151">
        <v>1</v>
      </c>
      <c r="AR6" s="151">
        <v>0</v>
      </c>
      <c r="AS6" s="151">
        <v>0</v>
      </c>
      <c r="AT6" s="151">
        <v>0</v>
      </c>
      <c r="AU6" s="151">
        <v>0</v>
      </c>
      <c r="AV6" s="151">
        <v>2</v>
      </c>
      <c r="AW6" s="151">
        <v>2</v>
      </c>
      <c r="AX6" s="151">
        <v>2</v>
      </c>
      <c r="AY6" s="151">
        <v>2</v>
      </c>
      <c r="AZ6" s="151">
        <v>1</v>
      </c>
      <c r="BA6" s="151">
        <v>1</v>
      </c>
      <c r="BB6" s="151">
        <v>1</v>
      </c>
      <c r="BC6" s="151">
        <v>1</v>
      </c>
      <c r="BD6" s="151">
        <v>0</v>
      </c>
      <c r="BE6" s="151">
        <v>0</v>
      </c>
      <c r="BF6" s="151">
        <v>0</v>
      </c>
      <c r="BG6" s="151">
        <v>0</v>
      </c>
      <c r="BH6" s="151">
        <v>0</v>
      </c>
      <c r="BI6" s="151">
        <v>0</v>
      </c>
      <c r="BJ6" s="151">
        <v>1</v>
      </c>
      <c r="BK6" s="151">
        <v>0</v>
      </c>
      <c r="BL6" s="151">
        <v>0</v>
      </c>
      <c r="BM6" s="150">
        <v>9</v>
      </c>
      <c r="BN6" s="151">
        <v>4</v>
      </c>
      <c r="BO6" s="151">
        <v>4</v>
      </c>
      <c r="BP6" s="151">
        <v>5</v>
      </c>
      <c r="BQ6" s="151">
        <v>1</v>
      </c>
      <c r="BR6" s="151">
        <v>0</v>
      </c>
      <c r="BS6" s="150">
        <v>0</v>
      </c>
      <c r="BT6" s="151">
        <v>0</v>
      </c>
      <c r="BU6" s="151">
        <v>2</v>
      </c>
      <c r="BV6" s="151">
        <v>0</v>
      </c>
      <c r="BW6" s="164">
        <v>0</v>
      </c>
      <c r="BX6" s="151">
        <v>0</v>
      </c>
      <c r="BY6" s="151">
        <v>0</v>
      </c>
      <c r="BZ6" s="152">
        <v>0</v>
      </c>
      <c r="CA6" s="151">
        <v>0</v>
      </c>
      <c r="CB6" s="151">
        <v>1</v>
      </c>
      <c r="CC6" s="151">
        <v>1</v>
      </c>
      <c r="CD6" s="151">
        <v>2</v>
      </c>
      <c r="CE6" s="151">
        <v>2</v>
      </c>
      <c r="CF6" s="151">
        <v>0</v>
      </c>
      <c r="CG6" s="151">
        <v>1</v>
      </c>
      <c r="CH6" s="151">
        <v>1</v>
      </c>
      <c r="CI6" s="151">
        <v>0</v>
      </c>
      <c r="CJ6" s="151">
        <v>0</v>
      </c>
      <c r="CK6" s="151">
        <v>1</v>
      </c>
      <c r="CL6" s="151">
        <v>2</v>
      </c>
      <c r="CM6" s="151">
        <v>1</v>
      </c>
      <c r="CN6" s="151">
        <v>0</v>
      </c>
      <c r="CO6" s="151">
        <v>2</v>
      </c>
      <c r="CP6" s="151">
        <v>0</v>
      </c>
      <c r="CQ6" s="151">
        <v>1</v>
      </c>
      <c r="CR6" s="151">
        <v>2</v>
      </c>
      <c r="CS6" s="151">
        <v>2</v>
      </c>
      <c r="CT6" s="142">
        <v>3</v>
      </c>
      <c r="CU6" s="142">
        <v>1</v>
      </c>
      <c r="CV6" s="151">
        <v>7</v>
      </c>
      <c r="CW6" s="151">
        <v>1</v>
      </c>
      <c r="CX6" s="151">
        <v>1</v>
      </c>
      <c r="CY6" s="151">
        <v>3</v>
      </c>
      <c r="CZ6" s="152">
        <v>0</v>
      </c>
      <c r="DA6" s="152">
        <v>0</v>
      </c>
      <c r="DB6" s="151">
        <v>0</v>
      </c>
      <c r="DC6" s="151">
        <v>1</v>
      </c>
      <c r="DD6" s="151">
        <v>1</v>
      </c>
      <c r="DE6" s="151">
        <v>2</v>
      </c>
      <c r="DF6" s="151">
        <v>0</v>
      </c>
      <c r="DG6" s="151">
        <v>0</v>
      </c>
      <c r="DH6" s="151">
        <v>0</v>
      </c>
      <c r="DI6" s="151">
        <v>0</v>
      </c>
      <c r="DJ6" s="151">
        <v>0</v>
      </c>
      <c r="DK6" s="151">
        <v>4</v>
      </c>
      <c r="DL6" s="151">
        <v>2</v>
      </c>
      <c r="DM6" s="151">
        <v>2</v>
      </c>
      <c r="DN6" s="151">
        <v>2</v>
      </c>
      <c r="DO6" s="151">
        <v>2</v>
      </c>
      <c r="DP6" s="153">
        <v>2</v>
      </c>
      <c r="DQ6" s="153">
        <v>3</v>
      </c>
      <c r="DR6" s="153">
        <v>3</v>
      </c>
      <c r="DS6" s="153">
        <v>3</v>
      </c>
      <c r="DT6" s="153">
        <v>2</v>
      </c>
      <c r="DU6" s="153">
        <v>1</v>
      </c>
      <c r="DV6" s="153">
        <v>1</v>
      </c>
      <c r="DW6" s="153">
        <v>1</v>
      </c>
      <c r="DX6" s="153">
        <v>1</v>
      </c>
      <c r="DY6" s="153">
        <v>0</v>
      </c>
      <c r="DZ6" s="153">
        <v>0</v>
      </c>
      <c r="EA6" s="153">
        <v>0</v>
      </c>
      <c r="EB6" s="153">
        <v>0</v>
      </c>
      <c r="EC6" s="153">
        <v>0</v>
      </c>
    </row>
    <row r="7" spans="1:133" ht="15.6">
      <c r="A7" s="155">
        <v>10</v>
      </c>
      <c r="B7" s="117" t="s">
        <v>37</v>
      </c>
      <c r="C7" s="144">
        <v>31</v>
      </c>
      <c r="D7" s="142">
        <v>17</v>
      </c>
      <c r="E7" s="144">
        <v>36</v>
      </c>
      <c r="F7" s="144">
        <v>20</v>
      </c>
      <c r="G7" s="144">
        <v>15</v>
      </c>
      <c r="H7" s="144">
        <v>9</v>
      </c>
      <c r="I7" s="144">
        <v>12</v>
      </c>
      <c r="J7" s="144">
        <v>13</v>
      </c>
      <c r="K7" s="144">
        <v>11</v>
      </c>
      <c r="L7" s="144">
        <v>14</v>
      </c>
      <c r="M7" s="144">
        <v>11</v>
      </c>
      <c r="N7" s="144">
        <v>14</v>
      </c>
      <c r="O7" s="144">
        <v>18</v>
      </c>
      <c r="P7" s="142">
        <v>12</v>
      </c>
      <c r="Q7" s="144">
        <v>14</v>
      </c>
      <c r="R7" s="144">
        <v>19</v>
      </c>
      <c r="S7" s="156">
        <v>22</v>
      </c>
      <c r="T7" s="142">
        <v>21</v>
      </c>
      <c r="U7" s="142">
        <v>19</v>
      </c>
      <c r="V7" s="142">
        <v>13</v>
      </c>
      <c r="W7" s="142">
        <v>9</v>
      </c>
      <c r="X7" s="142">
        <v>17</v>
      </c>
      <c r="Y7" s="142">
        <v>11</v>
      </c>
      <c r="Z7" s="142">
        <v>14</v>
      </c>
      <c r="AA7" s="142">
        <v>7</v>
      </c>
      <c r="AB7" s="142">
        <v>8</v>
      </c>
      <c r="AC7" s="142">
        <v>7</v>
      </c>
      <c r="AD7" s="142">
        <v>14</v>
      </c>
      <c r="AE7" s="142">
        <v>11</v>
      </c>
      <c r="AF7" s="142">
        <v>13</v>
      </c>
      <c r="AG7" s="142">
        <v>10</v>
      </c>
      <c r="AH7" s="142">
        <v>3</v>
      </c>
      <c r="AI7" s="142">
        <v>3</v>
      </c>
      <c r="AJ7" s="150">
        <v>1</v>
      </c>
      <c r="AK7" s="150">
        <v>1</v>
      </c>
      <c r="AL7" s="151">
        <v>2</v>
      </c>
      <c r="AM7" s="151">
        <v>2</v>
      </c>
      <c r="AN7" s="150">
        <v>1</v>
      </c>
      <c r="AO7" s="151">
        <v>1</v>
      </c>
      <c r="AP7" s="151">
        <v>1</v>
      </c>
      <c r="AQ7" s="151">
        <v>1</v>
      </c>
      <c r="AR7" s="151">
        <v>1</v>
      </c>
      <c r="AS7" s="151">
        <v>5</v>
      </c>
      <c r="AT7" s="151">
        <v>5</v>
      </c>
      <c r="AU7" s="151">
        <v>6</v>
      </c>
      <c r="AV7" s="151">
        <v>6</v>
      </c>
      <c r="AW7" s="151">
        <v>0</v>
      </c>
      <c r="AX7" s="151">
        <v>1</v>
      </c>
      <c r="AY7" s="151">
        <v>1</v>
      </c>
      <c r="AZ7" s="151">
        <v>1</v>
      </c>
      <c r="BA7" s="151">
        <v>1</v>
      </c>
      <c r="BB7" s="151">
        <v>1</v>
      </c>
      <c r="BC7" s="151">
        <v>1</v>
      </c>
      <c r="BD7" s="151">
        <v>1</v>
      </c>
      <c r="BE7" s="151">
        <v>1</v>
      </c>
      <c r="BF7" s="151">
        <v>2</v>
      </c>
      <c r="BG7" s="151">
        <v>2</v>
      </c>
      <c r="BH7" s="151">
        <v>2</v>
      </c>
      <c r="BI7" s="151">
        <v>3</v>
      </c>
      <c r="BJ7" s="151">
        <v>2</v>
      </c>
      <c r="BK7" s="151">
        <v>3</v>
      </c>
      <c r="BL7" s="151">
        <v>3</v>
      </c>
      <c r="BM7" s="150">
        <v>2</v>
      </c>
      <c r="BN7" s="151">
        <v>2</v>
      </c>
      <c r="BO7" s="151">
        <v>2</v>
      </c>
      <c r="BP7" s="151">
        <v>1</v>
      </c>
      <c r="BQ7" s="151">
        <v>0</v>
      </c>
      <c r="BR7" s="151">
        <v>0</v>
      </c>
      <c r="BS7" s="150">
        <v>0</v>
      </c>
      <c r="BT7" s="151">
        <v>0</v>
      </c>
      <c r="BU7" s="151">
        <v>0</v>
      </c>
      <c r="BV7" s="151">
        <v>0</v>
      </c>
      <c r="BW7" s="164">
        <v>1</v>
      </c>
      <c r="BX7" s="151">
        <v>1</v>
      </c>
      <c r="BY7" s="151">
        <v>3</v>
      </c>
      <c r="BZ7" s="152">
        <v>2</v>
      </c>
      <c r="CA7" s="151">
        <v>2</v>
      </c>
      <c r="CB7" s="151">
        <v>2</v>
      </c>
      <c r="CC7" s="151">
        <v>2</v>
      </c>
      <c r="CD7" s="151">
        <v>2</v>
      </c>
      <c r="CE7" s="151">
        <v>2</v>
      </c>
      <c r="CF7" s="151">
        <v>2</v>
      </c>
      <c r="CG7" s="151">
        <v>2</v>
      </c>
      <c r="CH7" s="151">
        <v>3</v>
      </c>
      <c r="CI7" s="151">
        <v>1</v>
      </c>
      <c r="CJ7" s="151">
        <v>1</v>
      </c>
      <c r="CK7" s="151">
        <v>0</v>
      </c>
      <c r="CL7" s="151">
        <v>0</v>
      </c>
      <c r="CM7" s="151">
        <v>0</v>
      </c>
      <c r="CN7" s="151">
        <v>0</v>
      </c>
      <c r="CO7" s="151">
        <v>0</v>
      </c>
      <c r="CP7" s="151">
        <v>2</v>
      </c>
      <c r="CQ7" s="151">
        <v>2</v>
      </c>
      <c r="CR7" s="151">
        <v>0</v>
      </c>
      <c r="CS7" s="151">
        <v>0</v>
      </c>
      <c r="CT7" s="142">
        <v>0</v>
      </c>
      <c r="CU7" s="142">
        <v>0</v>
      </c>
      <c r="CV7" s="151">
        <v>1</v>
      </c>
      <c r="CW7" s="151">
        <v>0</v>
      </c>
      <c r="CX7" s="151">
        <v>0</v>
      </c>
      <c r="CY7" s="151">
        <v>0</v>
      </c>
      <c r="CZ7" s="152">
        <v>1</v>
      </c>
      <c r="DA7" s="152">
        <v>1</v>
      </c>
      <c r="DB7" s="151">
        <v>1</v>
      </c>
      <c r="DC7" s="151">
        <v>1</v>
      </c>
      <c r="DD7" s="151">
        <v>2</v>
      </c>
      <c r="DE7" s="151">
        <v>2</v>
      </c>
      <c r="DF7" s="151">
        <v>2</v>
      </c>
      <c r="DG7" s="151">
        <v>2</v>
      </c>
      <c r="DH7" s="151">
        <v>2</v>
      </c>
      <c r="DI7" s="151">
        <v>1</v>
      </c>
      <c r="DJ7" s="151">
        <v>1</v>
      </c>
      <c r="DK7" s="151">
        <v>2</v>
      </c>
      <c r="DL7" s="151">
        <v>2</v>
      </c>
      <c r="DM7" s="151">
        <v>1</v>
      </c>
      <c r="DN7" s="151">
        <v>1</v>
      </c>
      <c r="DO7" s="151">
        <v>1</v>
      </c>
      <c r="DP7" s="153">
        <v>1</v>
      </c>
      <c r="DQ7" s="153">
        <v>0</v>
      </c>
      <c r="DR7" s="153">
        <v>0</v>
      </c>
      <c r="DS7" s="153">
        <v>0</v>
      </c>
      <c r="DT7" s="153">
        <v>1</v>
      </c>
      <c r="DU7" s="153">
        <v>0</v>
      </c>
      <c r="DV7" s="153">
        <v>0</v>
      </c>
      <c r="DW7" s="153">
        <v>6</v>
      </c>
      <c r="DX7" s="153">
        <v>3</v>
      </c>
      <c r="DY7" s="153">
        <v>0</v>
      </c>
      <c r="DZ7" s="153">
        <v>0</v>
      </c>
      <c r="EA7" s="153">
        <v>0</v>
      </c>
      <c r="EB7" s="153">
        <v>0</v>
      </c>
      <c r="EC7" s="153">
        <v>0</v>
      </c>
    </row>
    <row r="8" spans="1:133" ht="15.6">
      <c r="A8" s="155">
        <v>11</v>
      </c>
      <c r="B8" s="117" t="s">
        <v>50</v>
      </c>
      <c r="C8" s="144"/>
      <c r="D8" s="142"/>
      <c r="E8" s="144"/>
      <c r="F8" s="142"/>
      <c r="G8" s="142"/>
      <c r="H8" s="142"/>
      <c r="I8" s="144"/>
      <c r="J8" s="142"/>
      <c r="K8" s="142">
        <v>12</v>
      </c>
      <c r="L8" s="142">
        <v>5</v>
      </c>
      <c r="M8" s="142">
        <v>5</v>
      </c>
      <c r="N8" s="144">
        <v>1</v>
      </c>
      <c r="O8" s="144">
        <v>14</v>
      </c>
      <c r="P8" s="142">
        <v>3</v>
      </c>
      <c r="Q8" s="144">
        <v>0</v>
      </c>
      <c r="R8" s="144">
        <v>2</v>
      </c>
      <c r="S8" s="156">
        <v>1</v>
      </c>
      <c r="T8" s="142">
        <v>1</v>
      </c>
      <c r="U8" s="142">
        <v>0</v>
      </c>
      <c r="V8" s="142">
        <v>1</v>
      </c>
      <c r="W8" s="142">
        <v>2</v>
      </c>
      <c r="X8" s="142">
        <v>0</v>
      </c>
      <c r="Y8" s="142">
        <v>2</v>
      </c>
      <c r="Z8" s="142">
        <v>1</v>
      </c>
      <c r="AA8" s="142">
        <v>1</v>
      </c>
      <c r="AB8" s="142">
        <v>3</v>
      </c>
      <c r="AC8" s="142">
        <v>2</v>
      </c>
      <c r="AD8" s="142">
        <v>0</v>
      </c>
      <c r="AE8" s="142">
        <v>0</v>
      </c>
      <c r="AF8" s="142">
        <v>2</v>
      </c>
      <c r="AG8" s="142">
        <v>0</v>
      </c>
      <c r="AH8" s="142">
        <v>0</v>
      </c>
      <c r="AI8" s="142">
        <v>0</v>
      </c>
      <c r="AJ8" s="150">
        <v>0</v>
      </c>
      <c r="AK8" s="150">
        <v>0</v>
      </c>
      <c r="AL8" s="151">
        <v>0</v>
      </c>
      <c r="AM8" s="151">
        <v>0</v>
      </c>
      <c r="AN8" s="150">
        <v>0</v>
      </c>
      <c r="AO8" s="151">
        <v>0</v>
      </c>
      <c r="AP8" s="151">
        <v>0</v>
      </c>
      <c r="AQ8" s="151">
        <v>0</v>
      </c>
      <c r="AR8" s="151">
        <v>0</v>
      </c>
      <c r="AS8" s="151">
        <v>0</v>
      </c>
      <c r="AT8" s="151">
        <v>0</v>
      </c>
      <c r="AU8" s="151">
        <v>0</v>
      </c>
      <c r="AV8" s="151">
        <v>0</v>
      </c>
      <c r="AW8" s="151">
        <v>0</v>
      </c>
      <c r="AX8" s="151">
        <v>0</v>
      </c>
      <c r="AY8" s="151">
        <v>0</v>
      </c>
      <c r="AZ8" s="151">
        <v>0</v>
      </c>
      <c r="BA8" s="151">
        <v>0</v>
      </c>
      <c r="BB8" s="151">
        <v>0</v>
      </c>
      <c r="BC8" s="151">
        <v>0</v>
      </c>
      <c r="BD8" s="151">
        <v>0</v>
      </c>
      <c r="BE8" s="151">
        <v>0</v>
      </c>
      <c r="BF8" s="151">
        <v>0</v>
      </c>
      <c r="BG8" s="151">
        <v>1</v>
      </c>
      <c r="BH8" s="151">
        <v>1</v>
      </c>
      <c r="BI8" s="151">
        <v>1</v>
      </c>
      <c r="BJ8" s="151">
        <v>0</v>
      </c>
      <c r="BK8" s="151">
        <v>0</v>
      </c>
      <c r="BL8" s="151">
        <v>0</v>
      </c>
      <c r="BM8" s="150">
        <v>0</v>
      </c>
      <c r="BN8" s="151">
        <v>0</v>
      </c>
      <c r="BO8" s="151">
        <v>0</v>
      </c>
      <c r="BP8" s="151">
        <v>0</v>
      </c>
      <c r="BQ8" s="151">
        <v>0</v>
      </c>
      <c r="BR8" s="151">
        <v>0</v>
      </c>
      <c r="BS8" s="150">
        <v>1</v>
      </c>
      <c r="BT8" s="151">
        <v>0</v>
      </c>
      <c r="BU8" s="151">
        <v>0</v>
      </c>
      <c r="BV8" s="151">
        <v>2</v>
      </c>
      <c r="BW8" s="164">
        <v>1</v>
      </c>
      <c r="BX8" s="151">
        <v>0</v>
      </c>
      <c r="BY8" s="151">
        <v>0</v>
      </c>
      <c r="BZ8" s="152">
        <v>0</v>
      </c>
      <c r="CA8" s="151">
        <v>0</v>
      </c>
      <c r="CB8" s="151">
        <v>0</v>
      </c>
      <c r="CC8" s="151">
        <v>0</v>
      </c>
      <c r="CD8" s="151">
        <v>0</v>
      </c>
      <c r="CE8" s="151">
        <v>0</v>
      </c>
      <c r="CF8" s="151">
        <v>0</v>
      </c>
      <c r="CG8" s="151">
        <v>0</v>
      </c>
      <c r="CH8" s="151">
        <v>0</v>
      </c>
      <c r="CI8" s="151">
        <v>0</v>
      </c>
      <c r="CJ8" s="151">
        <v>0</v>
      </c>
      <c r="CK8" s="151">
        <v>0</v>
      </c>
      <c r="CL8" s="151">
        <v>0</v>
      </c>
      <c r="CM8" s="151">
        <v>0</v>
      </c>
      <c r="CN8" s="151">
        <v>0</v>
      </c>
      <c r="CO8" s="151">
        <v>0</v>
      </c>
      <c r="CP8" s="151">
        <v>0</v>
      </c>
      <c r="CQ8" s="151">
        <v>0</v>
      </c>
      <c r="CR8" s="151">
        <v>0</v>
      </c>
      <c r="CS8" s="151">
        <v>0</v>
      </c>
      <c r="CT8" s="142">
        <v>0</v>
      </c>
      <c r="CU8" s="142">
        <v>0</v>
      </c>
      <c r="CV8" s="151">
        <v>0</v>
      </c>
      <c r="CW8" s="151">
        <v>0</v>
      </c>
      <c r="CX8" s="151">
        <v>0</v>
      </c>
      <c r="CY8" s="151">
        <v>0</v>
      </c>
      <c r="CZ8" s="152">
        <v>0</v>
      </c>
      <c r="DA8" s="152">
        <v>0</v>
      </c>
      <c r="DB8" s="151">
        <v>0</v>
      </c>
      <c r="DC8" s="151">
        <v>0</v>
      </c>
      <c r="DD8" s="151">
        <v>1</v>
      </c>
      <c r="DE8" s="151">
        <v>0</v>
      </c>
      <c r="DF8" s="151">
        <v>0</v>
      </c>
      <c r="DG8" s="151">
        <v>0</v>
      </c>
      <c r="DH8" s="151">
        <v>0</v>
      </c>
      <c r="DI8" s="151">
        <v>1</v>
      </c>
      <c r="DJ8" s="151">
        <v>1</v>
      </c>
      <c r="DK8" s="151">
        <v>0</v>
      </c>
      <c r="DL8" s="151">
        <v>0</v>
      </c>
      <c r="DM8" s="151">
        <v>0</v>
      </c>
      <c r="DN8" s="151">
        <v>0</v>
      </c>
      <c r="DO8" s="151">
        <v>0</v>
      </c>
      <c r="DP8" s="153">
        <v>0</v>
      </c>
      <c r="DQ8" s="153">
        <v>0</v>
      </c>
      <c r="DR8" s="153">
        <v>0</v>
      </c>
      <c r="DS8" s="153">
        <v>0</v>
      </c>
      <c r="DT8" s="153">
        <v>0</v>
      </c>
      <c r="DU8" s="153">
        <v>0</v>
      </c>
      <c r="DV8" s="153">
        <v>0</v>
      </c>
      <c r="DW8" s="153">
        <v>1</v>
      </c>
      <c r="DX8" s="153">
        <v>1</v>
      </c>
      <c r="DY8" s="153">
        <v>0</v>
      </c>
      <c r="DZ8" s="153">
        <v>0</v>
      </c>
      <c r="EA8" s="153">
        <v>0</v>
      </c>
      <c r="EB8" s="153">
        <v>0</v>
      </c>
      <c r="EC8" s="153">
        <v>0</v>
      </c>
    </row>
    <row r="9" spans="1:133" ht="15.6">
      <c r="A9" s="155">
        <v>12</v>
      </c>
      <c r="B9" s="117" t="s">
        <v>42</v>
      </c>
      <c r="C9" s="144">
        <v>13</v>
      </c>
      <c r="D9" s="142">
        <v>6</v>
      </c>
      <c r="E9" s="144">
        <v>3</v>
      </c>
      <c r="F9" s="144">
        <v>2</v>
      </c>
      <c r="G9" s="144">
        <v>2</v>
      </c>
      <c r="H9" s="144">
        <v>0</v>
      </c>
      <c r="I9" s="144">
        <v>2</v>
      </c>
      <c r="J9" s="144">
        <v>2</v>
      </c>
      <c r="K9" s="144">
        <v>10</v>
      </c>
      <c r="L9" s="144">
        <v>9</v>
      </c>
      <c r="M9" s="144">
        <v>13</v>
      </c>
      <c r="N9" s="144">
        <v>13</v>
      </c>
      <c r="O9" s="144">
        <v>7</v>
      </c>
      <c r="P9" s="142">
        <v>9</v>
      </c>
      <c r="Q9" s="144">
        <v>8</v>
      </c>
      <c r="R9" s="144">
        <v>12</v>
      </c>
      <c r="S9" s="156">
        <v>13</v>
      </c>
      <c r="T9" s="142">
        <v>9</v>
      </c>
      <c r="U9" s="142">
        <v>29</v>
      </c>
      <c r="V9" s="142">
        <v>11</v>
      </c>
      <c r="W9" s="142">
        <v>10</v>
      </c>
      <c r="X9" s="142">
        <v>9</v>
      </c>
      <c r="Y9" s="142">
        <v>7</v>
      </c>
      <c r="Z9" s="142">
        <v>8</v>
      </c>
      <c r="AA9" s="142">
        <v>8</v>
      </c>
      <c r="AB9" s="142">
        <v>9</v>
      </c>
      <c r="AC9" s="142">
        <v>10</v>
      </c>
      <c r="AD9" s="142">
        <v>7</v>
      </c>
      <c r="AE9" s="142">
        <v>5</v>
      </c>
      <c r="AF9" s="142">
        <v>5</v>
      </c>
      <c r="AG9" s="142">
        <v>2</v>
      </c>
      <c r="AH9" s="142">
        <v>1</v>
      </c>
      <c r="AI9" s="142">
        <v>1</v>
      </c>
      <c r="AJ9" s="150">
        <v>1</v>
      </c>
      <c r="AK9" s="150">
        <v>1</v>
      </c>
      <c r="AL9" s="151">
        <v>1</v>
      </c>
      <c r="AM9" s="151">
        <v>0</v>
      </c>
      <c r="AN9" s="150">
        <v>0</v>
      </c>
      <c r="AO9" s="151">
        <v>0</v>
      </c>
      <c r="AP9" s="151">
        <v>1</v>
      </c>
      <c r="AQ9" s="151">
        <v>1</v>
      </c>
      <c r="AR9" s="151">
        <v>1</v>
      </c>
      <c r="AS9" s="151">
        <v>0</v>
      </c>
      <c r="AT9" s="151">
        <v>0</v>
      </c>
      <c r="AU9" s="151">
        <v>1</v>
      </c>
      <c r="AV9" s="151">
        <v>3</v>
      </c>
      <c r="AW9" s="151">
        <v>3</v>
      </c>
      <c r="AX9" s="151">
        <v>3</v>
      </c>
      <c r="AY9" s="151">
        <v>3</v>
      </c>
      <c r="AZ9" s="151">
        <v>2</v>
      </c>
      <c r="BA9" s="151">
        <v>1</v>
      </c>
      <c r="BB9" s="151">
        <v>0</v>
      </c>
      <c r="BC9" s="151">
        <v>2</v>
      </c>
      <c r="BD9" s="151">
        <v>2</v>
      </c>
      <c r="BE9" s="151">
        <v>2</v>
      </c>
      <c r="BF9" s="151">
        <v>2</v>
      </c>
      <c r="BG9" s="151">
        <v>4</v>
      </c>
      <c r="BH9" s="151">
        <v>0</v>
      </c>
      <c r="BI9" s="151">
        <v>0</v>
      </c>
      <c r="BJ9" s="151">
        <v>2</v>
      </c>
      <c r="BK9" s="151">
        <v>1</v>
      </c>
      <c r="BL9" s="151">
        <v>0</v>
      </c>
      <c r="BM9" s="150">
        <v>0</v>
      </c>
      <c r="BN9" s="151">
        <v>0</v>
      </c>
      <c r="BO9" s="151">
        <v>0</v>
      </c>
      <c r="BP9" s="151">
        <v>0</v>
      </c>
      <c r="BQ9" s="151">
        <v>0</v>
      </c>
      <c r="BR9" s="151">
        <v>0</v>
      </c>
      <c r="BS9" s="150">
        <v>1</v>
      </c>
      <c r="BT9" s="151">
        <v>0</v>
      </c>
      <c r="BU9" s="151">
        <v>0</v>
      </c>
      <c r="BV9" s="151">
        <v>1</v>
      </c>
      <c r="BW9" s="164">
        <v>1</v>
      </c>
      <c r="BX9" s="151">
        <v>3</v>
      </c>
      <c r="BY9" s="151">
        <v>3</v>
      </c>
      <c r="BZ9" s="152">
        <v>2</v>
      </c>
      <c r="CA9" s="151">
        <v>2</v>
      </c>
      <c r="CB9" s="151">
        <v>4</v>
      </c>
      <c r="CC9" s="151">
        <v>5</v>
      </c>
      <c r="CD9" s="151">
        <v>7</v>
      </c>
      <c r="CE9" s="151">
        <v>7</v>
      </c>
      <c r="CF9" s="151">
        <v>8</v>
      </c>
      <c r="CG9" s="151">
        <v>10</v>
      </c>
      <c r="CH9" s="151">
        <v>11</v>
      </c>
      <c r="CI9" s="151">
        <v>8</v>
      </c>
      <c r="CJ9" s="151">
        <v>9</v>
      </c>
      <c r="CK9" s="151">
        <v>2</v>
      </c>
      <c r="CL9" s="151">
        <v>2</v>
      </c>
      <c r="CM9" s="151">
        <v>1</v>
      </c>
      <c r="CN9" s="151">
        <v>0</v>
      </c>
      <c r="CO9" s="151">
        <v>5</v>
      </c>
      <c r="CP9" s="151">
        <v>0</v>
      </c>
      <c r="CQ9" s="151">
        <v>1</v>
      </c>
      <c r="CR9" s="151">
        <v>1</v>
      </c>
      <c r="CS9" s="151">
        <v>1</v>
      </c>
      <c r="CT9" s="142">
        <v>2</v>
      </c>
      <c r="CU9" s="142">
        <v>0</v>
      </c>
      <c r="CV9" s="151">
        <v>0</v>
      </c>
      <c r="CW9" s="151">
        <v>0</v>
      </c>
      <c r="CX9" s="151">
        <v>1</v>
      </c>
      <c r="CY9" s="151">
        <v>1</v>
      </c>
      <c r="CZ9" s="152">
        <v>0</v>
      </c>
      <c r="DA9" s="152">
        <v>0</v>
      </c>
      <c r="DB9" s="151">
        <v>0</v>
      </c>
      <c r="DC9" s="151">
        <v>0</v>
      </c>
      <c r="DD9" s="151">
        <v>0</v>
      </c>
      <c r="DE9" s="151">
        <v>0</v>
      </c>
      <c r="DF9" s="151">
        <v>0</v>
      </c>
      <c r="DG9" s="151">
        <v>0</v>
      </c>
      <c r="DH9" s="151">
        <v>2</v>
      </c>
      <c r="DI9" s="151">
        <v>1</v>
      </c>
      <c r="DJ9" s="151">
        <v>1</v>
      </c>
      <c r="DK9" s="151">
        <v>0</v>
      </c>
      <c r="DL9" s="151">
        <v>0</v>
      </c>
      <c r="DM9" s="151">
        <v>0</v>
      </c>
      <c r="DN9" s="151">
        <v>0</v>
      </c>
      <c r="DO9" s="151">
        <v>0</v>
      </c>
      <c r="DP9" s="153">
        <v>0</v>
      </c>
      <c r="DQ9" s="153">
        <v>0</v>
      </c>
      <c r="DR9" s="153">
        <v>2</v>
      </c>
      <c r="DS9" s="153">
        <v>0</v>
      </c>
      <c r="DT9" s="153">
        <v>0</v>
      </c>
      <c r="DU9" s="153">
        <v>0</v>
      </c>
      <c r="DV9" s="153">
        <v>0</v>
      </c>
      <c r="DW9" s="153">
        <v>0</v>
      </c>
      <c r="DX9" s="153">
        <v>0</v>
      </c>
      <c r="DY9" s="153">
        <v>0</v>
      </c>
      <c r="DZ9" s="153">
        <v>0</v>
      </c>
      <c r="EA9" s="153">
        <v>0</v>
      </c>
      <c r="EB9" s="153">
        <v>0</v>
      </c>
      <c r="EC9" s="153">
        <v>2</v>
      </c>
    </row>
    <row r="10" spans="1:133" ht="15.6">
      <c r="A10" s="155">
        <v>13</v>
      </c>
      <c r="B10" s="117" t="s">
        <v>41</v>
      </c>
      <c r="C10" s="144">
        <v>38</v>
      </c>
      <c r="D10" s="142">
        <v>28</v>
      </c>
      <c r="E10" s="144">
        <v>13</v>
      </c>
      <c r="F10" s="144">
        <v>9</v>
      </c>
      <c r="G10" s="144">
        <v>12</v>
      </c>
      <c r="H10" s="144">
        <v>11</v>
      </c>
      <c r="I10" s="144">
        <v>11</v>
      </c>
      <c r="J10" s="144">
        <v>9</v>
      </c>
      <c r="K10" s="144">
        <v>15</v>
      </c>
      <c r="L10" s="144">
        <v>15</v>
      </c>
      <c r="M10" s="144">
        <v>15</v>
      </c>
      <c r="N10" s="144">
        <v>12</v>
      </c>
      <c r="O10" s="144">
        <v>11</v>
      </c>
      <c r="P10" s="142">
        <v>14</v>
      </c>
      <c r="Q10" s="144">
        <v>9</v>
      </c>
      <c r="R10" s="144">
        <v>8</v>
      </c>
      <c r="S10" s="156">
        <v>10</v>
      </c>
      <c r="T10" s="142">
        <v>11</v>
      </c>
      <c r="U10" s="142">
        <v>10</v>
      </c>
      <c r="V10" s="142">
        <v>13</v>
      </c>
      <c r="W10" s="142">
        <v>19</v>
      </c>
      <c r="X10" s="142">
        <v>25</v>
      </c>
      <c r="Y10" s="142">
        <v>17</v>
      </c>
      <c r="Z10" s="142">
        <v>15</v>
      </c>
      <c r="AA10" s="142">
        <v>19</v>
      </c>
      <c r="AB10" s="142">
        <v>12</v>
      </c>
      <c r="AC10" s="142">
        <v>12</v>
      </c>
      <c r="AD10" s="142">
        <v>16</v>
      </c>
      <c r="AE10" s="142">
        <v>19</v>
      </c>
      <c r="AF10" s="142">
        <v>16</v>
      </c>
      <c r="AG10" s="142">
        <v>11</v>
      </c>
      <c r="AH10" s="142">
        <v>3</v>
      </c>
      <c r="AI10" s="142">
        <v>4</v>
      </c>
      <c r="AJ10" s="150">
        <v>10</v>
      </c>
      <c r="AK10" s="150">
        <v>9</v>
      </c>
      <c r="AL10" s="151">
        <v>17</v>
      </c>
      <c r="AM10" s="151">
        <v>11</v>
      </c>
      <c r="AN10" s="150">
        <v>5</v>
      </c>
      <c r="AO10" s="151">
        <v>5</v>
      </c>
      <c r="AP10" s="151">
        <v>6</v>
      </c>
      <c r="AQ10" s="151">
        <v>5</v>
      </c>
      <c r="AR10" s="151">
        <v>6</v>
      </c>
      <c r="AS10" s="151">
        <v>5</v>
      </c>
      <c r="AT10" s="151">
        <v>6</v>
      </c>
      <c r="AU10" s="151">
        <v>5</v>
      </c>
      <c r="AV10" s="151">
        <v>2</v>
      </c>
      <c r="AW10" s="151">
        <v>2</v>
      </c>
      <c r="AX10" s="151">
        <v>2</v>
      </c>
      <c r="AY10" s="151">
        <v>1</v>
      </c>
      <c r="AZ10" s="151">
        <v>1</v>
      </c>
      <c r="BA10" s="151">
        <v>2</v>
      </c>
      <c r="BB10" s="151">
        <v>2</v>
      </c>
      <c r="BC10" s="151">
        <v>4</v>
      </c>
      <c r="BD10" s="151">
        <v>1</v>
      </c>
      <c r="BE10" s="151">
        <v>2</v>
      </c>
      <c r="BF10" s="151">
        <v>3</v>
      </c>
      <c r="BG10" s="151">
        <v>4</v>
      </c>
      <c r="BH10" s="151">
        <v>2</v>
      </c>
      <c r="BI10" s="151">
        <v>3</v>
      </c>
      <c r="BJ10" s="151">
        <v>5</v>
      </c>
      <c r="BK10" s="151">
        <v>6</v>
      </c>
      <c r="BL10" s="151">
        <v>8</v>
      </c>
      <c r="BM10" s="150">
        <v>4</v>
      </c>
      <c r="BN10" s="151">
        <v>2</v>
      </c>
      <c r="BO10" s="151">
        <v>3</v>
      </c>
      <c r="BP10" s="151">
        <v>2</v>
      </c>
      <c r="BQ10" s="151">
        <v>1</v>
      </c>
      <c r="BR10" s="151">
        <v>2</v>
      </c>
      <c r="BS10" s="150">
        <v>1</v>
      </c>
      <c r="BT10" s="151">
        <v>1</v>
      </c>
      <c r="BU10" s="151">
        <v>0</v>
      </c>
      <c r="BV10" s="151">
        <v>0</v>
      </c>
      <c r="BW10" s="164">
        <v>1</v>
      </c>
      <c r="BX10" s="151">
        <v>1</v>
      </c>
      <c r="BY10" s="151">
        <v>0</v>
      </c>
      <c r="BZ10" s="152">
        <v>0</v>
      </c>
      <c r="CA10" s="151">
        <v>3</v>
      </c>
      <c r="CB10" s="151">
        <v>2</v>
      </c>
      <c r="CC10" s="151">
        <v>3</v>
      </c>
      <c r="CD10" s="151">
        <v>4</v>
      </c>
      <c r="CE10" s="151">
        <v>3</v>
      </c>
      <c r="CF10" s="151">
        <v>4</v>
      </c>
      <c r="CG10" s="151">
        <v>6</v>
      </c>
      <c r="CH10" s="151">
        <v>5</v>
      </c>
      <c r="CI10" s="151">
        <v>2</v>
      </c>
      <c r="CJ10" s="151">
        <v>2</v>
      </c>
      <c r="CK10" s="151">
        <v>6</v>
      </c>
      <c r="CL10" s="151">
        <v>8</v>
      </c>
      <c r="CM10" s="151">
        <v>7</v>
      </c>
      <c r="CN10" s="151">
        <v>6</v>
      </c>
      <c r="CO10" s="151">
        <v>6</v>
      </c>
      <c r="CP10" s="151">
        <v>5</v>
      </c>
      <c r="CQ10" s="151">
        <v>6</v>
      </c>
      <c r="CR10" s="151">
        <v>5</v>
      </c>
      <c r="CS10" s="151">
        <v>4</v>
      </c>
      <c r="CT10" s="142">
        <v>6</v>
      </c>
      <c r="CU10" s="142">
        <v>5</v>
      </c>
      <c r="CV10" s="151">
        <v>4</v>
      </c>
      <c r="CW10" s="151">
        <v>4</v>
      </c>
      <c r="CX10" s="151">
        <v>5</v>
      </c>
      <c r="CY10" s="151">
        <v>5</v>
      </c>
      <c r="CZ10" s="152">
        <v>0</v>
      </c>
      <c r="DA10" s="152">
        <v>0</v>
      </c>
      <c r="DB10" s="151">
        <v>0</v>
      </c>
      <c r="DC10" s="151">
        <v>0</v>
      </c>
      <c r="DD10" s="151">
        <v>0</v>
      </c>
      <c r="DE10" s="151">
        <v>0</v>
      </c>
      <c r="DF10" s="151">
        <v>0</v>
      </c>
      <c r="DG10" s="151">
        <v>0</v>
      </c>
      <c r="DH10" s="151">
        <v>0</v>
      </c>
      <c r="DI10" s="151">
        <v>0</v>
      </c>
      <c r="DJ10" s="151">
        <v>0</v>
      </c>
      <c r="DK10" s="151">
        <v>0</v>
      </c>
      <c r="DL10" s="151">
        <v>0</v>
      </c>
      <c r="DM10" s="151">
        <v>0</v>
      </c>
      <c r="DN10" s="151">
        <v>0</v>
      </c>
      <c r="DO10" s="151">
        <v>0</v>
      </c>
      <c r="DP10" s="153">
        <v>0</v>
      </c>
      <c r="DQ10" s="153">
        <v>0</v>
      </c>
      <c r="DR10" s="153">
        <v>0</v>
      </c>
      <c r="DS10" s="153">
        <v>0</v>
      </c>
      <c r="DT10" s="153">
        <v>0</v>
      </c>
      <c r="DU10" s="153">
        <v>0</v>
      </c>
      <c r="DV10" s="153">
        <v>0</v>
      </c>
      <c r="DW10" s="153">
        <v>0</v>
      </c>
      <c r="DX10" s="153">
        <v>0</v>
      </c>
      <c r="DY10" s="153">
        <v>0</v>
      </c>
      <c r="DZ10" s="153">
        <v>0</v>
      </c>
      <c r="EA10" s="153">
        <v>0</v>
      </c>
      <c r="EB10" s="153">
        <v>0</v>
      </c>
      <c r="EC10" s="153">
        <v>0</v>
      </c>
    </row>
    <row r="11" spans="1:133" ht="15.6">
      <c r="A11" s="155">
        <v>14</v>
      </c>
      <c r="B11" s="117" t="s">
        <v>40</v>
      </c>
      <c r="C11" s="144">
        <v>6</v>
      </c>
      <c r="D11" s="142">
        <v>5</v>
      </c>
      <c r="E11" s="144">
        <v>3</v>
      </c>
      <c r="F11" s="144">
        <v>8</v>
      </c>
      <c r="G11" s="144">
        <v>6</v>
      </c>
      <c r="H11" s="144">
        <v>11</v>
      </c>
      <c r="I11" s="144">
        <v>8</v>
      </c>
      <c r="J11" s="144">
        <v>6</v>
      </c>
      <c r="K11" s="144">
        <v>8</v>
      </c>
      <c r="L11" s="144">
        <v>6</v>
      </c>
      <c r="M11" s="144">
        <v>7</v>
      </c>
      <c r="N11" s="144">
        <v>8</v>
      </c>
      <c r="O11" s="144">
        <v>21</v>
      </c>
      <c r="P11" s="142">
        <v>21</v>
      </c>
      <c r="Q11" s="144">
        <v>8</v>
      </c>
      <c r="R11" s="144">
        <v>3</v>
      </c>
      <c r="S11" s="156">
        <v>9</v>
      </c>
      <c r="T11" s="142">
        <v>10</v>
      </c>
      <c r="U11" s="142">
        <v>6</v>
      </c>
      <c r="V11" s="142">
        <v>7</v>
      </c>
      <c r="W11" s="142">
        <v>10</v>
      </c>
      <c r="X11" s="142">
        <v>9</v>
      </c>
      <c r="Y11" s="142">
        <v>7</v>
      </c>
      <c r="Z11" s="142">
        <v>7</v>
      </c>
      <c r="AA11" s="142">
        <v>8</v>
      </c>
      <c r="AB11" s="142">
        <v>6</v>
      </c>
      <c r="AC11" s="142">
        <v>4</v>
      </c>
      <c r="AD11" s="142">
        <v>14</v>
      </c>
      <c r="AE11" s="142">
        <v>9</v>
      </c>
      <c r="AF11" s="142">
        <v>10</v>
      </c>
      <c r="AG11" s="142">
        <v>11</v>
      </c>
      <c r="AH11" s="142">
        <v>9</v>
      </c>
      <c r="AI11" s="142">
        <v>10</v>
      </c>
      <c r="AJ11" s="150">
        <v>8</v>
      </c>
      <c r="AK11" s="150">
        <v>4</v>
      </c>
      <c r="AL11" s="151">
        <v>4</v>
      </c>
      <c r="AM11" s="151">
        <v>4</v>
      </c>
      <c r="AN11" s="150">
        <v>4</v>
      </c>
      <c r="AO11" s="151">
        <v>2</v>
      </c>
      <c r="AP11" s="151">
        <v>0</v>
      </c>
      <c r="AQ11" s="151">
        <v>1</v>
      </c>
      <c r="AR11" s="151">
        <v>5</v>
      </c>
      <c r="AS11" s="151">
        <v>4</v>
      </c>
      <c r="AT11" s="151">
        <v>3</v>
      </c>
      <c r="AU11" s="151">
        <v>7</v>
      </c>
      <c r="AV11" s="151">
        <v>8</v>
      </c>
      <c r="AW11" s="151">
        <v>8</v>
      </c>
      <c r="AX11" s="151">
        <v>7</v>
      </c>
      <c r="AY11" s="151">
        <v>7</v>
      </c>
      <c r="AZ11" s="151">
        <v>7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2</v>
      </c>
      <c r="BK11" s="151">
        <v>2</v>
      </c>
      <c r="BL11" s="151">
        <v>3</v>
      </c>
      <c r="BM11" s="150">
        <v>0</v>
      </c>
      <c r="BN11" s="151">
        <v>0</v>
      </c>
      <c r="BO11" s="151">
        <v>1</v>
      </c>
      <c r="BP11" s="151">
        <v>0</v>
      </c>
      <c r="BQ11" s="151">
        <v>0</v>
      </c>
      <c r="BR11" s="151">
        <v>2</v>
      </c>
      <c r="BS11" s="150">
        <v>3</v>
      </c>
      <c r="BT11" s="151">
        <v>3</v>
      </c>
      <c r="BU11" s="151">
        <v>2</v>
      </c>
      <c r="BV11" s="151">
        <v>1</v>
      </c>
      <c r="BW11" s="164">
        <v>0</v>
      </c>
      <c r="BX11" s="151">
        <v>0</v>
      </c>
      <c r="BY11" s="151">
        <v>0</v>
      </c>
      <c r="BZ11" s="152">
        <v>0</v>
      </c>
      <c r="CA11" s="151">
        <v>0</v>
      </c>
      <c r="CB11" s="151">
        <v>0</v>
      </c>
      <c r="CC11" s="151">
        <v>1</v>
      </c>
      <c r="CD11" s="151">
        <v>0</v>
      </c>
      <c r="CE11" s="151">
        <v>2</v>
      </c>
      <c r="CF11" s="151">
        <v>1</v>
      </c>
      <c r="CG11" s="151">
        <v>2</v>
      </c>
      <c r="CH11" s="151">
        <v>2</v>
      </c>
      <c r="CI11" s="151">
        <v>0</v>
      </c>
      <c r="CJ11" s="151">
        <v>0</v>
      </c>
      <c r="CK11" s="151">
        <v>0</v>
      </c>
      <c r="CL11" s="151">
        <v>3</v>
      </c>
      <c r="CM11" s="151">
        <v>4</v>
      </c>
      <c r="CN11" s="151">
        <v>8</v>
      </c>
      <c r="CO11" s="151">
        <v>3</v>
      </c>
      <c r="CP11" s="151">
        <v>2</v>
      </c>
      <c r="CQ11" s="151">
        <v>2</v>
      </c>
      <c r="CR11" s="151">
        <v>0</v>
      </c>
      <c r="CS11" s="151">
        <v>1</v>
      </c>
      <c r="CT11" s="142">
        <v>2</v>
      </c>
      <c r="CU11" s="142">
        <v>1</v>
      </c>
      <c r="CV11" s="151">
        <v>0</v>
      </c>
      <c r="CW11" s="151">
        <v>0</v>
      </c>
      <c r="CX11" s="151">
        <v>0</v>
      </c>
      <c r="CY11" s="151">
        <v>0</v>
      </c>
      <c r="CZ11" s="152">
        <v>0</v>
      </c>
      <c r="DA11" s="152">
        <v>0</v>
      </c>
      <c r="DB11" s="151">
        <v>4</v>
      </c>
      <c r="DC11" s="151">
        <v>2</v>
      </c>
      <c r="DD11" s="151">
        <v>2</v>
      </c>
      <c r="DE11" s="151">
        <v>3</v>
      </c>
      <c r="DF11" s="151">
        <v>3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3">
        <v>0</v>
      </c>
      <c r="DQ11" s="153">
        <v>0</v>
      </c>
      <c r="DR11" s="153">
        <v>0</v>
      </c>
      <c r="DS11" s="153">
        <v>0</v>
      </c>
      <c r="DT11" s="153">
        <v>0</v>
      </c>
      <c r="DU11" s="153">
        <v>0</v>
      </c>
      <c r="DV11" s="153">
        <v>0</v>
      </c>
      <c r="DW11" s="153">
        <v>0</v>
      </c>
      <c r="DX11" s="153">
        <v>0</v>
      </c>
      <c r="DY11" s="153">
        <v>0</v>
      </c>
      <c r="DZ11" s="153">
        <v>0</v>
      </c>
      <c r="EA11" s="153">
        <v>0</v>
      </c>
      <c r="EB11" s="153">
        <v>0</v>
      </c>
      <c r="EC11" s="153">
        <v>0</v>
      </c>
    </row>
    <row r="12" spans="1:133" ht="15.6">
      <c r="A12" s="155">
        <v>15</v>
      </c>
      <c r="B12" s="117" t="s">
        <v>51</v>
      </c>
      <c r="C12" s="144">
        <v>39.5</v>
      </c>
      <c r="D12" s="144">
        <v>33</v>
      </c>
      <c r="E12" s="144">
        <v>22</v>
      </c>
      <c r="F12" s="144">
        <v>31</v>
      </c>
      <c r="G12" s="144">
        <v>33</v>
      </c>
      <c r="H12" s="144">
        <v>39</v>
      </c>
      <c r="I12" s="144">
        <v>27</v>
      </c>
      <c r="J12" s="144">
        <v>21</v>
      </c>
      <c r="K12" s="144">
        <v>21</v>
      </c>
      <c r="L12" s="144">
        <v>12</v>
      </c>
      <c r="M12" s="144">
        <v>17</v>
      </c>
      <c r="N12" s="144">
        <v>15</v>
      </c>
      <c r="O12" s="144">
        <v>28</v>
      </c>
      <c r="P12" s="142">
        <v>31</v>
      </c>
      <c r="Q12" s="144">
        <v>20</v>
      </c>
      <c r="R12" s="144">
        <v>17</v>
      </c>
      <c r="S12" s="156">
        <v>15</v>
      </c>
      <c r="T12" s="142">
        <v>19</v>
      </c>
      <c r="U12" s="142">
        <v>10</v>
      </c>
      <c r="V12" s="142">
        <v>15</v>
      </c>
      <c r="W12" s="142">
        <v>16</v>
      </c>
      <c r="X12" s="142">
        <v>17</v>
      </c>
      <c r="Y12" s="142">
        <v>11</v>
      </c>
      <c r="Z12" s="142">
        <v>10</v>
      </c>
      <c r="AA12" s="142">
        <v>7</v>
      </c>
      <c r="AB12" s="142">
        <v>13</v>
      </c>
      <c r="AC12" s="142">
        <v>9</v>
      </c>
      <c r="AD12" s="142">
        <v>7</v>
      </c>
      <c r="AE12" s="142">
        <v>8</v>
      </c>
      <c r="AF12" s="142">
        <v>7</v>
      </c>
      <c r="AG12" s="142">
        <v>9</v>
      </c>
      <c r="AH12" s="142">
        <v>4</v>
      </c>
      <c r="AI12" s="142">
        <v>6</v>
      </c>
      <c r="AJ12" s="150">
        <v>4</v>
      </c>
      <c r="AK12" s="150">
        <v>3</v>
      </c>
      <c r="AL12" s="151">
        <v>6</v>
      </c>
      <c r="AM12" s="151">
        <v>1</v>
      </c>
      <c r="AN12" s="150">
        <v>0</v>
      </c>
      <c r="AO12" s="151">
        <v>0</v>
      </c>
      <c r="AP12" s="151">
        <v>1</v>
      </c>
      <c r="AQ12" s="151">
        <v>1</v>
      </c>
      <c r="AR12" s="151">
        <v>0</v>
      </c>
      <c r="AS12" s="151">
        <v>4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2</v>
      </c>
      <c r="BD12" s="151">
        <v>2</v>
      </c>
      <c r="BE12" s="151">
        <v>3</v>
      </c>
      <c r="BF12" s="151">
        <v>1</v>
      </c>
      <c r="BG12" s="151">
        <v>5</v>
      </c>
      <c r="BH12" s="151">
        <v>1</v>
      </c>
      <c r="BI12" s="151">
        <v>2</v>
      </c>
      <c r="BJ12" s="151">
        <v>1</v>
      </c>
      <c r="BK12" s="151">
        <v>3</v>
      </c>
      <c r="BL12" s="151">
        <v>3</v>
      </c>
      <c r="BM12" s="150">
        <v>0</v>
      </c>
      <c r="BN12" s="151">
        <v>0</v>
      </c>
      <c r="BO12" s="151">
        <v>1</v>
      </c>
      <c r="BP12" s="151">
        <v>0</v>
      </c>
      <c r="BQ12" s="151">
        <v>0</v>
      </c>
      <c r="BR12" s="151">
        <v>4</v>
      </c>
      <c r="BS12" s="150">
        <v>0</v>
      </c>
      <c r="BT12" s="151">
        <v>0</v>
      </c>
      <c r="BU12" s="151">
        <v>0</v>
      </c>
      <c r="BV12" s="151">
        <v>0</v>
      </c>
      <c r="BW12" s="164">
        <v>0</v>
      </c>
      <c r="BX12" s="151">
        <v>1</v>
      </c>
      <c r="BY12" s="151">
        <v>1</v>
      </c>
      <c r="BZ12" s="152">
        <v>0</v>
      </c>
      <c r="CA12" s="151">
        <v>0</v>
      </c>
      <c r="CB12" s="151">
        <v>1</v>
      </c>
      <c r="CC12" s="151">
        <v>1</v>
      </c>
      <c r="CD12" s="151">
        <v>1</v>
      </c>
      <c r="CE12" s="151">
        <v>1</v>
      </c>
      <c r="CF12" s="151">
        <v>2</v>
      </c>
      <c r="CG12" s="151">
        <v>2</v>
      </c>
      <c r="CH12" s="151">
        <v>1</v>
      </c>
      <c r="CI12" s="151">
        <v>0</v>
      </c>
      <c r="CJ12" s="151">
        <v>2</v>
      </c>
      <c r="CK12" s="151">
        <v>2</v>
      </c>
      <c r="CL12" s="151">
        <v>3</v>
      </c>
      <c r="CM12" s="151">
        <v>2</v>
      </c>
      <c r="CN12" s="151">
        <v>1</v>
      </c>
      <c r="CO12" s="151">
        <v>1</v>
      </c>
      <c r="CP12" s="151">
        <v>0</v>
      </c>
      <c r="CQ12" s="151">
        <v>0</v>
      </c>
      <c r="CR12" s="151">
        <v>0</v>
      </c>
      <c r="CS12" s="151">
        <v>0</v>
      </c>
      <c r="CT12" s="142">
        <v>0</v>
      </c>
      <c r="CU12" s="142">
        <v>1</v>
      </c>
      <c r="CV12" s="151">
        <v>1</v>
      </c>
      <c r="CW12" s="151">
        <v>1</v>
      </c>
      <c r="CX12" s="151">
        <v>1</v>
      </c>
      <c r="CY12" s="151">
        <v>1</v>
      </c>
      <c r="CZ12" s="152">
        <v>1</v>
      </c>
      <c r="DA12" s="152">
        <v>1</v>
      </c>
      <c r="DB12" s="151">
        <v>1</v>
      </c>
      <c r="DC12" s="151">
        <v>1</v>
      </c>
      <c r="DD12" s="151">
        <v>1</v>
      </c>
      <c r="DE12" s="151">
        <v>1</v>
      </c>
      <c r="DF12" s="151">
        <v>1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3">
        <v>0</v>
      </c>
      <c r="DQ12" s="153">
        <v>0</v>
      </c>
      <c r="DR12" s="153">
        <v>0</v>
      </c>
      <c r="DS12" s="153">
        <v>0</v>
      </c>
      <c r="DT12" s="153">
        <v>0</v>
      </c>
      <c r="DU12" s="153">
        <v>1</v>
      </c>
      <c r="DV12" s="153">
        <v>1</v>
      </c>
      <c r="DW12" s="153">
        <v>0</v>
      </c>
      <c r="DX12" s="153">
        <v>1</v>
      </c>
      <c r="DY12" s="153">
        <v>0</v>
      </c>
      <c r="DZ12" s="153">
        <v>0</v>
      </c>
      <c r="EA12" s="153">
        <v>0</v>
      </c>
      <c r="EB12" s="153">
        <v>0</v>
      </c>
      <c r="EC12" s="153">
        <v>0</v>
      </c>
    </row>
    <row r="13" spans="1:133" ht="15.6">
      <c r="A13" s="155">
        <v>16</v>
      </c>
      <c r="B13" s="117" t="s">
        <v>47</v>
      </c>
      <c r="C13" s="144">
        <v>2</v>
      </c>
      <c r="D13" s="142">
        <v>1</v>
      </c>
      <c r="E13" s="144">
        <v>2</v>
      </c>
      <c r="F13" s="144">
        <v>5</v>
      </c>
      <c r="G13" s="144">
        <v>0</v>
      </c>
      <c r="H13" s="144">
        <v>0</v>
      </c>
      <c r="I13" s="144">
        <v>3</v>
      </c>
      <c r="J13" s="144">
        <v>1</v>
      </c>
      <c r="K13" s="144">
        <v>3</v>
      </c>
      <c r="L13" s="144">
        <v>2</v>
      </c>
      <c r="M13" s="144">
        <v>2</v>
      </c>
      <c r="N13" s="144">
        <v>3</v>
      </c>
      <c r="O13" s="144">
        <v>11</v>
      </c>
      <c r="P13" s="142">
        <v>11</v>
      </c>
      <c r="Q13" s="144">
        <v>7</v>
      </c>
      <c r="R13" s="144">
        <v>8</v>
      </c>
      <c r="S13" s="156">
        <v>3</v>
      </c>
      <c r="T13" s="142">
        <v>14</v>
      </c>
      <c r="U13" s="142">
        <v>10</v>
      </c>
      <c r="V13" s="142">
        <v>4</v>
      </c>
      <c r="W13" s="142">
        <v>0</v>
      </c>
      <c r="X13" s="142">
        <v>1</v>
      </c>
      <c r="Y13" s="142">
        <v>1</v>
      </c>
      <c r="Z13" s="142">
        <v>2</v>
      </c>
      <c r="AA13" s="142">
        <v>4</v>
      </c>
      <c r="AB13" s="142">
        <v>4</v>
      </c>
      <c r="AC13" s="142">
        <v>2</v>
      </c>
      <c r="AD13" s="142">
        <v>6</v>
      </c>
      <c r="AE13" s="142">
        <v>5</v>
      </c>
      <c r="AF13" s="142">
        <v>4</v>
      </c>
      <c r="AG13" s="142">
        <v>6</v>
      </c>
      <c r="AH13" s="142">
        <v>3</v>
      </c>
      <c r="AI13" s="142">
        <v>3</v>
      </c>
      <c r="AJ13" s="150">
        <v>3</v>
      </c>
      <c r="AK13" s="150">
        <v>6</v>
      </c>
      <c r="AL13" s="151">
        <v>6</v>
      </c>
      <c r="AM13" s="151">
        <v>4</v>
      </c>
      <c r="AN13" s="150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2</v>
      </c>
      <c r="AV13" s="151">
        <v>0</v>
      </c>
      <c r="AW13" s="151">
        <v>1</v>
      </c>
      <c r="AX13" s="151">
        <v>1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1</v>
      </c>
      <c r="BF13" s="151">
        <v>1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2</v>
      </c>
      <c r="BM13" s="150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1</v>
      </c>
      <c r="BS13" s="150">
        <v>2</v>
      </c>
      <c r="BT13" s="151">
        <v>0</v>
      </c>
      <c r="BU13" s="151">
        <v>0</v>
      </c>
      <c r="BV13" s="151">
        <v>0</v>
      </c>
      <c r="BW13" s="164">
        <v>0</v>
      </c>
      <c r="BX13" s="151">
        <v>0</v>
      </c>
      <c r="BY13" s="151">
        <v>0</v>
      </c>
      <c r="BZ13" s="152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1</v>
      </c>
      <c r="CL13" s="151">
        <v>2</v>
      </c>
      <c r="CM13" s="151">
        <v>2</v>
      </c>
      <c r="CN13" s="151">
        <v>0</v>
      </c>
      <c r="CO13" s="151">
        <v>0</v>
      </c>
      <c r="CP13" s="151">
        <v>0</v>
      </c>
      <c r="CQ13" s="151">
        <v>0</v>
      </c>
      <c r="CR13" s="151">
        <v>2</v>
      </c>
      <c r="CS13" s="151">
        <v>0</v>
      </c>
      <c r="CT13" s="142">
        <v>0</v>
      </c>
      <c r="CU13" s="142">
        <v>0</v>
      </c>
      <c r="CV13" s="151">
        <v>0</v>
      </c>
      <c r="CW13" s="151">
        <v>0</v>
      </c>
      <c r="CX13" s="151">
        <v>0</v>
      </c>
      <c r="CY13" s="151">
        <v>1</v>
      </c>
      <c r="CZ13" s="152">
        <v>0</v>
      </c>
      <c r="DA13" s="152">
        <v>0</v>
      </c>
      <c r="DB13" s="151">
        <v>0</v>
      </c>
      <c r="DC13" s="151">
        <v>0</v>
      </c>
      <c r="DD13" s="151">
        <v>0</v>
      </c>
      <c r="DE13" s="151">
        <v>3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3">
        <v>0</v>
      </c>
      <c r="DQ13" s="153">
        <v>0</v>
      </c>
      <c r="DR13" s="153">
        <v>0</v>
      </c>
      <c r="DS13" s="153">
        <v>0</v>
      </c>
      <c r="DT13" s="153">
        <v>1</v>
      </c>
      <c r="DU13" s="153">
        <v>0</v>
      </c>
      <c r="DV13" s="153">
        <v>0</v>
      </c>
      <c r="DW13" s="153">
        <v>0</v>
      </c>
      <c r="DX13" s="153">
        <v>0</v>
      </c>
      <c r="DY13" s="153">
        <v>0</v>
      </c>
      <c r="DZ13" s="153">
        <v>0</v>
      </c>
      <c r="EA13" s="153">
        <v>0</v>
      </c>
      <c r="EB13" s="153">
        <v>0</v>
      </c>
      <c r="EC13" s="153">
        <v>0</v>
      </c>
    </row>
    <row r="14" spans="1:133" ht="15.6">
      <c r="A14" s="155">
        <v>19</v>
      </c>
      <c r="B14" s="117" t="s">
        <v>48</v>
      </c>
      <c r="C14" s="144">
        <v>2</v>
      </c>
      <c r="D14" s="142">
        <v>2</v>
      </c>
      <c r="E14" s="144">
        <v>0</v>
      </c>
      <c r="F14" s="144">
        <v>0</v>
      </c>
      <c r="G14" s="144">
        <v>0</v>
      </c>
      <c r="H14" s="144">
        <v>0</v>
      </c>
      <c r="I14" s="144">
        <v>1</v>
      </c>
      <c r="J14" s="144">
        <v>0</v>
      </c>
      <c r="K14" s="144">
        <v>10</v>
      </c>
      <c r="L14" s="144">
        <v>8</v>
      </c>
      <c r="M14" s="144">
        <v>7</v>
      </c>
      <c r="N14" s="144">
        <v>1</v>
      </c>
      <c r="O14" s="144">
        <v>1</v>
      </c>
      <c r="P14" s="142">
        <v>2</v>
      </c>
      <c r="Q14" s="144">
        <v>2</v>
      </c>
      <c r="R14" s="144">
        <v>2</v>
      </c>
      <c r="S14" s="156">
        <v>0</v>
      </c>
      <c r="T14" s="142">
        <v>2</v>
      </c>
      <c r="U14" s="142">
        <v>1</v>
      </c>
      <c r="V14" s="142">
        <v>0</v>
      </c>
      <c r="W14" s="142">
        <v>1</v>
      </c>
      <c r="X14" s="142">
        <v>3</v>
      </c>
      <c r="Y14" s="142">
        <v>2</v>
      </c>
      <c r="Z14" s="142">
        <v>2</v>
      </c>
      <c r="AA14" s="142">
        <v>2</v>
      </c>
      <c r="AB14" s="142">
        <v>2</v>
      </c>
      <c r="AC14" s="142">
        <v>1</v>
      </c>
      <c r="AD14" s="142">
        <v>1</v>
      </c>
      <c r="AE14" s="142">
        <v>1</v>
      </c>
      <c r="AF14" s="142">
        <v>6</v>
      </c>
      <c r="AG14" s="142">
        <v>2</v>
      </c>
      <c r="AH14" s="142">
        <v>2</v>
      </c>
      <c r="AI14" s="142">
        <v>2</v>
      </c>
      <c r="AJ14" s="150">
        <v>2</v>
      </c>
      <c r="AK14" s="150">
        <v>2</v>
      </c>
      <c r="AL14" s="151">
        <v>2</v>
      </c>
      <c r="AM14" s="151">
        <v>1</v>
      </c>
      <c r="AN14" s="150">
        <v>1</v>
      </c>
      <c r="AO14" s="151">
        <v>2</v>
      </c>
      <c r="AP14" s="151">
        <v>2</v>
      </c>
      <c r="AQ14" s="151">
        <v>2</v>
      </c>
      <c r="AR14" s="151">
        <v>2</v>
      </c>
      <c r="AS14" s="151">
        <v>2</v>
      </c>
      <c r="AT14" s="151">
        <v>0</v>
      </c>
      <c r="AU14" s="151">
        <v>0</v>
      </c>
      <c r="AV14" s="151">
        <v>0</v>
      </c>
      <c r="AW14" s="151">
        <v>0</v>
      </c>
      <c r="AX14" s="151">
        <v>0</v>
      </c>
      <c r="AY14" s="151">
        <v>0</v>
      </c>
      <c r="AZ14" s="151">
        <v>0</v>
      </c>
      <c r="BA14" s="151">
        <v>0</v>
      </c>
      <c r="BB14" s="151">
        <v>0</v>
      </c>
      <c r="BC14" s="151">
        <v>0</v>
      </c>
      <c r="BD14" s="151">
        <v>0</v>
      </c>
      <c r="BE14" s="151">
        <v>0</v>
      </c>
      <c r="BF14" s="151">
        <v>0</v>
      </c>
      <c r="BG14" s="151">
        <v>0</v>
      </c>
      <c r="BH14" s="151">
        <v>1</v>
      </c>
      <c r="BI14" s="151">
        <v>0</v>
      </c>
      <c r="BJ14" s="151">
        <v>0</v>
      </c>
      <c r="BK14" s="151">
        <v>0</v>
      </c>
      <c r="BL14" s="151">
        <v>0</v>
      </c>
      <c r="BM14" s="150">
        <v>0</v>
      </c>
      <c r="BN14" s="151">
        <v>0</v>
      </c>
      <c r="BO14" s="151">
        <v>0</v>
      </c>
      <c r="BP14" s="151">
        <v>0</v>
      </c>
      <c r="BQ14" s="151">
        <v>0</v>
      </c>
      <c r="BR14" s="151">
        <v>0</v>
      </c>
      <c r="BS14" s="150">
        <v>0</v>
      </c>
      <c r="BT14" s="151">
        <v>0</v>
      </c>
      <c r="BU14" s="151">
        <v>0</v>
      </c>
      <c r="BV14" s="151">
        <v>0</v>
      </c>
      <c r="BW14" s="164">
        <v>0</v>
      </c>
      <c r="BX14" s="151">
        <v>2</v>
      </c>
      <c r="BY14" s="151">
        <v>3</v>
      </c>
      <c r="BZ14" s="152">
        <v>3</v>
      </c>
      <c r="CA14" s="151">
        <v>1</v>
      </c>
      <c r="CB14" s="151">
        <v>0</v>
      </c>
      <c r="CC14" s="151">
        <v>0</v>
      </c>
      <c r="CD14" s="151">
        <v>0</v>
      </c>
      <c r="CE14" s="151">
        <v>0</v>
      </c>
      <c r="CF14" s="151">
        <v>0</v>
      </c>
      <c r="CG14" s="151">
        <v>0</v>
      </c>
      <c r="CH14" s="151">
        <v>0</v>
      </c>
      <c r="CI14" s="151">
        <v>0</v>
      </c>
      <c r="CJ14" s="151">
        <v>0</v>
      </c>
      <c r="CK14" s="151">
        <v>1</v>
      </c>
      <c r="CL14" s="151">
        <v>0</v>
      </c>
      <c r="CM14" s="151">
        <v>0</v>
      </c>
      <c r="CN14" s="151">
        <v>1</v>
      </c>
      <c r="CO14" s="151">
        <v>1</v>
      </c>
      <c r="CP14" s="151">
        <v>0</v>
      </c>
      <c r="CQ14" s="151">
        <v>0</v>
      </c>
      <c r="CR14" s="151">
        <v>0</v>
      </c>
      <c r="CS14" s="151">
        <v>0</v>
      </c>
      <c r="CT14" s="142">
        <v>9</v>
      </c>
      <c r="CU14" s="142">
        <v>1</v>
      </c>
      <c r="CV14" s="151">
        <v>1</v>
      </c>
      <c r="CW14" s="151">
        <v>1</v>
      </c>
      <c r="CX14" s="151">
        <v>1</v>
      </c>
      <c r="CY14" s="151">
        <v>1</v>
      </c>
      <c r="CZ14" s="152">
        <v>1</v>
      </c>
      <c r="DA14" s="152">
        <v>1</v>
      </c>
      <c r="DB14" s="151">
        <v>1</v>
      </c>
      <c r="DC14" s="151">
        <v>1</v>
      </c>
      <c r="DD14" s="151">
        <v>1</v>
      </c>
      <c r="DE14" s="151">
        <v>1</v>
      </c>
      <c r="DF14" s="151">
        <v>1</v>
      </c>
      <c r="DG14" s="151">
        <v>0</v>
      </c>
      <c r="DH14" s="151">
        <v>1</v>
      </c>
      <c r="DI14" s="151">
        <v>2</v>
      </c>
      <c r="DJ14" s="151">
        <v>2</v>
      </c>
      <c r="DK14" s="151">
        <v>1</v>
      </c>
      <c r="DL14" s="151">
        <v>1</v>
      </c>
      <c r="DM14" s="151">
        <v>1</v>
      </c>
      <c r="DN14" s="151">
        <v>1</v>
      </c>
      <c r="DO14" s="151">
        <v>0</v>
      </c>
      <c r="DP14" s="153">
        <v>0</v>
      </c>
      <c r="DQ14" s="153">
        <v>0</v>
      </c>
      <c r="DR14" s="153">
        <v>0</v>
      </c>
      <c r="DS14" s="153">
        <v>0</v>
      </c>
      <c r="DT14" s="153">
        <v>0</v>
      </c>
      <c r="DU14" s="153">
        <v>0</v>
      </c>
      <c r="DV14" s="153">
        <v>0</v>
      </c>
      <c r="DW14" s="153">
        <v>0</v>
      </c>
      <c r="DX14" s="153">
        <v>0</v>
      </c>
      <c r="DY14" s="153">
        <v>0</v>
      </c>
      <c r="DZ14" s="153">
        <v>0</v>
      </c>
      <c r="EA14" s="153">
        <v>0</v>
      </c>
      <c r="EB14" s="153">
        <v>0</v>
      </c>
      <c r="EC14" s="153">
        <v>0</v>
      </c>
    </row>
    <row r="15" spans="1:133" ht="15.6">
      <c r="A15" s="155">
        <v>20</v>
      </c>
      <c r="B15" s="117" t="s">
        <v>46</v>
      </c>
      <c r="C15" s="144">
        <v>18</v>
      </c>
      <c r="D15" s="142">
        <v>7</v>
      </c>
      <c r="E15" s="144">
        <v>6</v>
      </c>
      <c r="F15" s="144">
        <v>3</v>
      </c>
      <c r="G15" s="144">
        <v>8</v>
      </c>
      <c r="H15" s="144">
        <v>21</v>
      </c>
      <c r="I15" s="144">
        <v>19</v>
      </c>
      <c r="J15" s="144">
        <v>18</v>
      </c>
      <c r="K15" s="144">
        <v>10</v>
      </c>
      <c r="L15" s="144">
        <v>12</v>
      </c>
      <c r="M15" s="144">
        <v>29</v>
      </c>
      <c r="N15" s="144">
        <v>30</v>
      </c>
      <c r="O15" s="144">
        <v>27</v>
      </c>
      <c r="P15" s="142">
        <v>28</v>
      </c>
      <c r="Q15" s="144">
        <v>36</v>
      </c>
      <c r="R15" s="144">
        <v>8</v>
      </c>
      <c r="S15" s="156">
        <v>4</v>
      </c>
      <c r="T15" s="142">
        <v>15</v>
      </c>
      <c r="U15" s="142">
        <v>10</v>
      </c>
      <c r="V15" s="142">
        <v>10</v>
      </c>
      <c r="W15" s="142">
        <v>3</v>
      </c>
      <c r="X15" s="142">
        <v>5</v>
      </c>
      <c r="Y15" s="142">
        <v>11</v>
      </c>
      <c r="Z15" s="142">
        <v>12</v>
      </c>
      <c r="AA15" s="142">
        <v>8</v>
      </c>
      <c r="AB15" s="142">
        <v>11</v>
      </c>
      <c r="AC15" s="142">
        <v>8</v>
      </c>
      <c r="AD15" s="142">
        <v>17</v>
      </c>
      <c r="AE15" s="142">
        <v>33</v>
      </c>
      <c r="AF15" s="142">
        <v>33</v>
      </c>
      <c r="AG15" s="142">
        <v>27</v>
      </c>
      <c r="AH15" s="142">
        <v>20</v>
      </c>
      <c r="AI15" s="142">
        <v>17</v>
      </c>
      <c r="AJ15" s="150">
        <v>16</v>
      </c>
      <c r="AK15" s="150">
        <v>16</v>
      </c>
      <c r="AL15" s="151">
        <v>9</v>
      </c>
      <c r="AM15" s="151">
        <v>3</v>
      </c>
      <c r="AN15" s="150">
        <v>2</v>
      </c>
      <c r="AO15" s="151">
        <v>2</v>
      </c>
      <c r="AP15" s="151">
        <v>2</v>
      </c>
      <c r="AQ15" s="151">
        <v>4</v>
      </c>
      <c r="AR15" s="151">
        <v>2</v>
      </c>
      <c r="AS15" s="151">
        <v>1</v>
      </c>
      <c r="AT15" s="151">
        <v>0</v>
      </c>
      <c r="AU15" s="151">
        <v>0</v>
      </c>
      <c r="AV15" s="151">
        <v>0</v>
      </c>
      <c r="AW15" s="151">
        <v>2</v>
      </c>
      <c r="AX15" s="151">
        <v>3</v>
      </c>
      <c r="AY15" s="151">
        <v>2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2</v>
      </c>
      <c r="BF15" s="151">
        <v>4</v>
      </c>
      <c r="BG15" s="151">
        <v>5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0">
        <v>1</v>
      </c>
      <c r="BN15" s="151">
        <v>0</v>
      </c>
      <c r="BO15" s="151">
        <v>0</v>
      </c>
      <c r="BP15" s="151">
        <v>0</v>
      </c>
      <c r="BQ15" s="151">
        <v>1</v>
      </c>
      <c r="BR15" s="151">
        <v>2</v>
      </c>
      <c r="BS15" s="150">
        <v>2</v>
      </c>
      <c r="BT15" s="151">
        <v>2</v>
      </c>
      <c r="BU15" s="151">
        <v>2</v>
      </c>
      <c r="BV15" s="151">
        <v>3</v>
      </c>
      <c r="BW15" s="164">
        <v>1</v>
      </c>
      <c r="BX15" s="151">
        <v>0</v>
      </c>
      <c r="BY15" s="151">
        <v>0</v>
      </c>
      <c r="BZ15" s="152">
        <v>1</v>
      </c>
      <c r="CA15" s="151">
        <v>1</v>
      </c>
      <c r="CB15" s="151">
        <v>0</v>
      </c>
      <c r="CC15" s="151">
        <v>1</v>
      </c>
      <c r="CD15" s="151">
        <v>11</v>
      </c>
      <c r="CE15" s="151">
        <v>7</v>
      </c>
      <c r="CF15" s="151">
        <v>5</v>
      </c>
      <c r="CG15" s="151">
        <v>5</v>
      </c>
      <c r="CH15" s="151">
        <v>4</v>
      </c>
      <c r="CI15" s="151">
        <v>0</v>
      </c>
      <c r="CJ15" s="151">
        <v>1</v>
      </c>
      <c r="CK15" s="151">
        <v>2</v>
      </c>
      <c r="CL15" s="151">
        <v>1</v>
      </c>
      <c r="CM15" s="151">
        <v>1</v>
      </c>
      <c r="CN15" s="151">
        <v>2</v>
      </c>
      <c r="CO15" s="151">
        <v>2</v>
      </c>
      <c r="CP15" s="151">
        <v>3</v>
      </c>
      <c r="CQ15" s="151">
        <v>3</v>
      </c>
      <c r="CR15" s="151">
        <v>3</v>
      </c>
      <c r="CS15" s="151">
        <v>6</v>
      </c>
      <c r="CT15" s="142">
        <v>1</v>
      </c>
      <c r="CU15" s="142">
        <v>0</v>
      </c>
      <c r="CV15" s="151">
        <v>0</v>
      </c>
      <c r="CW15" s="151">
        <v>0</v>
      </c>
      <c r="CX15" s="151">
        <v>0</v>
      </c>
      <c r="CY15" s="151">
        <v>0</v>
      </c>
      <c r="CZ15" s="152">
        <v>1</v>
      </c>
      <c r="DA15" s="152">
        <v>1</v>
      </c>
      <c r="DB15" s="151">
        <v>0</v>
      </c>
      <c r="DC15" s="151">
        <v>0</v>
      </c>
      <c r="DD15" s="151">
        <v>1</v>
      </c>
      <c r="DE15" s="151">
        <v>0</v>
      </c>
      <c r="DF15" s="151">
        <v>0</v>
      </c>
      <c r="DG15" s="151">
        <v>1</v>
      </c>
      <c r="DH15" s="151">
        <v>1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3">
        <v>0</v>
      </c>
      <c r="DQ15" s="153">
        <v>0</v>
      </c>
      <c r="DR15" s="153">
        <v>1</v>
      </c>
      <c r="DS15" s="153">
        <v>1</v>
      </c>
      <c r="DT15" s="153">
        <v>2</v>
      </c>
      <c r="DU15" s="153">
        <v>2</v>
      </c>
      <c r="DV15" s="153">
        <v>1</v>
      </c>
      <c r="DW15" s="153">
        <v>1</v>
      </c>
      <c r="DX15" s="153">
        <v>1</v>
      </c>
      <c r="DY15" s="153">
        <v>0</v>
      </c>
      <c r="DZ15" s="153">
        <v>0</v>
      </c>
      <c r="EA15" s="153">
        <v>0</v>
      </c>
      <c r="EB15" s="153">
        <v>0</v>
      </c>
      <c r="EC15" s="153">
        <v>0</v>
      </c>
    </row>
    <row r="16" spans="1:133" ht="15.6">
      <c r="A16" s="157" t="s">
        <v>154</v>
      </c>
      <c r="B16" s="117" t="s">
        <v>155</v>
      </c>
      <c r="C16" s="158">
        <f t="shared" ref="C16:O16" si="0">AVERAGE(C3:C15)</f>
        <v>18.90909090909091</v>
      </c>
      <c r="D16" s="158">
        <f t="shared" si="0"/>
        <v>12.818181818181818</v>
      </c>
      <c r="E16" s="158">
        <f t="shared" si="0"/>
        <v>9.9090909090909083</v>
      </c>
      <c r="F16" s="158">
        <f t="shared" si="0"/>
        <v>8.1818181818181817</v>
      </c>
      <c r="G16" s="158">
        <f t="shared" si="0"/>
        <v>8.1818181818181817</v>
      </c>
      <c r="H16" s="158">
        <f t="shared" si="0"/>
        <v>10.181818181818182</v>
      </c>
      <c r="I16" s="158">
        <f t="shared" si="0"/>
        <v>9.3636363636363633</v>
      </c>
      <c r="J16" s="158">
        <f t="shared" si="0"/>
        <v>7.5454545454545459</v>
      </c>
      <c r="K16" s="158">
        <f t="shared" si="0"/>
        <v>10.916666666666666</v>
      </c>
      <c r="L16" s="158">
        <f t="shared" si="0"/>
        <v>8.8333333333333339</v>
      </c>
      <c r="M16" s="158">
        <f t="shared" si="0"/>
        <v>10.333333333333334</v>
      </c>
      <c r="N16" s="158">
        <f t="shared" si="0"/>
        <v>9.1538461538461533</v>
      </c>
      <c r="O16" s="158">
        <f t="shared" si="0"/>
        <v>12.307692307692308</v>
      </c>
      <c r="P16" s="158">
        <f t="shared" ref="P16:EC16" si="1">AVERAGE(P2:P15)</f>
        <v>10.857142857142858</v>
      </c>
      <c r="Q16" s="158">
        <f t="shared" si="1"/>
        <v>8.5</v>
      </c>
      <c r="R16" s="158">
        <f t="shared" si="1"/>
        <v>8</v>
      </c>
      <c r="S16" s="158">
        <f t="shared" si="1"/>
        <v>8.5</v>
      </c>
      <c r="T16" s="158">
        <f t="shared" si="1"/>
        <v>10.142857142857142</v>
      </c>
      <c r="U16" s="158">
        <f t="shared" si="1"/>
        <v>8.6428571428571423</v>
      </c>
      <c r="V16" s="158">
        <f t="shared" si="1"/>
        <v>7.3571428571428568</v>
      </c>
      <c r="W16" s="158">
        <f t="shared" si="1"/>
        <v>6.9285714285714288</v>
      </c>
      <c r="X16" s="158">
        <f t="shared" si="1"/>
        <v>8.5</v>
      </c>
      <c r="Y16" s="158">
        <f t="shared" si="1"/>
        <v>7.9285714285714288</v>
      </c>
      <c r="Z16" s="158">
        <f t="shared" si="1"/>
        <v>7.4285714285714288</v>
      </c>
      <c r="AA16" s="158">
        <f t="shared" si="1"/>
        <v>6.4285714285714288</v>
      </c>
      <c r="AB16" s="158">
        <f t="shared" si="1"/>
        <v>7.1428571428571432</v>
      </c>
      <c r="AC16" s="158">
        <f t="shared" si="1"/>
        <v>5.3571428571428568</v>
      </c>
      <c r="AD16" s="158">
        <f t="shared" si="1"/>
        <v>7.3571428571428568</v>
      </c>
      <c r="AE16" s="158">
        <f t="shared" si="1"/>
        <v>7.3571428571428568</v>
      </c>
      <c r="AF16" s="158">
        <f t="shared" si="1"/>
        <v>8.2857142857142865</v>
      </c>
      <c r="AG16" s="158">
        <f t="shared" si="1"/>
        <v>8.6428571428571423</v>
      </c>
      <c r="AH16" s="158">
        <f t="shared" si="1"/>
        <v>3.6428571428571428</v>
      </c>
      <c r="AI16" s="158">
        <f t="shared" si="1"/>
        <v>3.8571428571428572</v>
      </c>
      <c r="AJ16" s="158">
        <f t="shared" si="1"/>
        <v>3.4285714285714284</v>
      </c>
      <c r="AK16" s="158">
        <f t="shared" si="1"/>
        <v>3.2857142857142856</v>
      </c>
      <c r="AL16" s="158">
        <f t="shared" si="1"/>
        <v>3.6428571428571428</v>
      </c>
      <c r="AM16" s="158">
        <f t="shared" si="1"/>
        <v>2.0714285714285716</v>
      </c>
      <c r="AN16" s="158">
        <f t="shared" si="1"/>
        <v>1.1428571428571428</v>
      </c>
      <c r="AO16" s="158">
        <f t="shared" si="1"/>
        <v>1.2142857142857142</v>
      </c>
      <c r="AP16" s="158">
        <f t="shared" si="1"/>
        <v>1.1428571428571428</v>
      </c>
      <c r="AQ16" s="158">
        <f t="shared" si="1"/>
        <v>1.7142857142857142</v>
      </c>
      <c r="AR16" s="158">
        <f t="shared" si="1"/>
        <v>1.5</v>
      </c>
      <c r="AS16" s="158">
        <f t="shared" si="1"/>
        <v>1.9285714285714286</v>
      </c>
      <c r="AT16" s="158">
        <f t="shared" si="1"/>
        <v>1.3571428571428572</v>
      </c>
      <c r="AU16" s="158">
        <f t="shared" si="1"/>
        <v>1.6428571428571428</v>
      </c>
      <c r="AV16" s="158">
        <f t="shared" si="1"/>
        <v>1.6428571428571428</v>
      </c>
      <c r="AW16" s="158">
        <f t="shared" si="1"/>
        <v>1.4285714285714286</v>
      </c>
      <c r="AX16" s="158">
        <f t="shared" si="1"/>
        <v>1.7142857142857142</v>
      </c>
      <c r="AY16" s="158">
        <f t="shared" si="1"/>
        <v>1.7142857142857142</v>
      </c>
      <c r="AZ16" s="158">
        <f t="shared" si="1"/>
        <v>1.5</v>
      </c>
      <c r="BA16" s="158">
        <f t="shared" si="1"/>
        <v>0.9285714285714286</v>
      </c>
      <c r="BB16" s="158">
        <f t="shared" si="1"/>
        <v>0.8571428571428571</v>
      </c>
      <c r="BC16" s="158">
        <f t="shared" si="1"/>
        <v>1.3571428571428572</v>
      </c>
      <c r="BD16" s="158">
        <f t="shared" si="1"/>
        <v>0.5</v>
      </c>
      <c r="BE16" s="158">
        <f t="shared" si="1"/>
        <v>0.8571428571428571</v>
      </c>
      <c r="BF16" s="158">
        <f t="shared" si="1"/>
        <v>1.0714285714285714</v>
      </c>
      <c r="BG16" s="158">
        <f t="shared" si="1"/>
        <v>1.5</v>
      </c>
      <c r="BH16" s="158">
        <f t="shared" si="1"/>
        <v>0.5714285714285714</v>
      </c>
      <c r="BI16" s="158">
        <f t="shared" si="1"/>
        <v>0.7142857142857143</v>
      </c>
      <c r="BJ16" s="158">
        <f t="shared" si="1"/>
        <v>1.1428571428571428</v>
      </c>
      <c r="BK16" s="158">
        <f t="shared" si="1"/>
        <v>1.4285714285714286</v>
      </c>
      <c r="BL16" s="158">
        <f t="shared" si="1"/>
        <v>1.7142857142857142</v>
      </c>
      <c r="BM16" s="158">
        <f t="shared" si="1"/>
        <v>1.3571428571428572</v>
      </c>
      <c r="BN16" s="158">
        <f t="shared" si="1"/>
        <v>0.8571428571428571</v>
      </c>
      <c r="BO16" s="158">
        <f t="shared" si="1"/>
        <v>1.0714285714285714</v>
      </c>
      <c r="BP16" s="158">
        <f t="shared" si="1"/>
        <v>0.7857142857142857</v>
      </c>
      <c r="BQ16" s="158">
        <f t="shared" si="1"/>
        <v>0.42857142857142855</v>
      </c>
      <c r="BR16" s="158">
        <f t="shared" si="1"/>
        <v>1.0714285714285714</v>
      </c>
      <c r="BS16" s="158">
        <f t="shared" si="1"/>
        <v>1.0714285714285714</v>
      </c>
      <c r="BT16" s="158">
        <f t="shared" si="1"/>
        <v>0.6428571428571429</v>
      </c>
      <c r="BU16" s="158">
        <f t="shared" si="1"/>
        <v>0.7142857142857143</v>
      </c>
      <c r="BV16" s="158">
        <f t="shared" si="1"/>
        <v>0.8571428571428571</v>
      </c>
      <c r="BW16" s="158">
        <f t="shared" si="1"/>
        <v>0.6428571428571429</v>
      </c>
      <c r="BX16" s="158">
        <f t="shared" si="1"/>
        <v>0.8571428571428571</v>
      </c>
      <c r="BY16" s="158">
        <f t="shared" si="1"/>
        <v>0.7857142857142857</v>
      </c>
      <c r="BZ16" s="158">
        <f t="shared" si="1"/>
        <v>0.6428571428571429</v>
      </c>
      <c r="CA16" s="158">
        <f t="shared" si="1"/>
        <v>0.9285714285714286</v>
      </c>
      <c r="CB16" s="158">
        <f t="shared" si="1"/>
        <v>1.3571428571428572</v>
      </c>
      <c r="CC16" s="158">
        <f t="shared" si="1"/>
        <v>1.2857142857142858</v>
      </c>
      <c r="CD16" s="158">
        <f t="shared" si="1"/>
        <v>2.2142857142857144</v>
      </c>
      <c r="CE16" s="158">
        <f t="shared" si="1"/>
        <v>1.9285714285714286</v>
      </c>
      <c r="CF16" s="158">
        <f t="shared" si="1"/>
        <v>1.9285714285714286</v>
      </c>
      <c r="CG16" s="158">
        <f t="shared" si="1"/>
        <v>2.3571428571428572</v>
      </c>
      <c r="CH16" s="158">
        <f t="shared" si="1"/>
        <v>3.4285714285714284</v>
      </c>
      <c r="CI16" s="158">
        <f t="shared" si="1"/>
        <v>1.2142857142857142</v>
      </c>
      <c r="CJ16" s="158">
        <f t="shared" si="1"/>
        <v>1.4285714285714286</v>
      </c>
      <c r="CK16" s="158">
        <f t="shared" si="1"/>
        <v>1.5</v>
      </c>
      <c r="CL16" s="158">
        <f t="shared" si="1"/>
        <v>1.9285714285714286</v>
      </c>
      <c r="CM16" s="158">
        <f t="shared" si="1"/>
        <v>1.7857142857142858</v>
      </c>
      <c r="CN16" s="158">
        <f t="shared" si="1"/>
        <v>1.7142857142857142</v>
      </c>
      <c r="CO16" s="158">
        <f t="shared" si="1"/>
        <v>1.7857142857142858</v>
      </c>
      <c r="CP16" s="158">
        <f t="shared" si="1"/>
        <v>1.7857142857142858</v>
      </c>
      <c r="CQ16" s="158">
        <f t="shared" si="1"/>
        <v>1.7857142857142858</v>
      </c>
      <c r="CR16" s="158">
        <f t="shared" si="1"/>
        <v>1.5714285714285714</v>
      </c>
      <c r="CS16" s="158">
        <f t="shared" si="1"/>
        <v>1.5714285714285714</v>
      </c>
      <c r="CT16" s="158">
        <f t="shared" si="1"/>
        <v>3.2857142857142856</v>
      </c>
      <c r="CU16" s="158">
        <f t="shared" si="1"/>
        <v>1.2142857142857142</v>
      </c>
      <c r="CV16" s="158">
        <f t="shared" si="1"/>
        <v>1.8571428571428572</v>
      </c>
      <c r="CW16" s="158">
        <f t="shared" si="1"/>
        <v>1.2142857142857142</v>
      </c>
      <c r="CX16" s="158">
        <f t="shared" si="1"/>
        <v>1</v>
      </c>
      <c r="CY16" s="158">
        <f t="shared" si="1"/>
        <v>1.1428571428571428</v>
      </c>
      <c r="CZ16" s="158">
        <f t="shared" si="1"/>
        <v>0.42857142857142855</v>
      </c>
      <c r="DA16" s="158">
        <f t="shared" si="1"/>
        <v>0.5</v>
      </c>
      <c r="DB16" s="158">
        <f t="shared" si="1"/>
        <v>0.7857142857142857</v>
      </c>
      <c r="DC16" s="158">
        <f t="shared" si="1"/>
        <v>0.7142857142857143</v>
      </c>
      <c r="DD16" s="158">
        <f t="shared" si="1"/>
        <v>0.9285714285714286</v>
      </c>
      <c r="DE16" s="158">
        <f t="shared" si="1"/>
        <v>1.1428571428571428</v>
      </c>
      <c r="DF16" s="158">
        <f t="shared" si="1"/>
        <v>0.6428571428571429</v>
      </c>
      <c r="DG16" s="158">
        <f t="shared" si="1"/>
        <v>0.2857142857142857</v>
      </c>
      <c r="DH16" s="158">
        <f t="shared" si="1"/>
        <v>0.5</v>
      </c>
      <c r="DI16" s="158">
        <f t="shared" si="1"/>
        <v>0.35714285714285715</v>
      </c>
      <c r="DJ16" s="158">
        <f t="shared" si="1"/>
        <v>1.1428571428571428</v>
      </c>
      <c r="DK16" s="158">
        <f t="shared" si="1"/>
        <v>1.3571428571428572</v>
      </c>
      <c r="DL16" s="158">
        <f t="shared" si="1"/>
        <v>1.1428571428571428</v>
      </c>
      <c r="DM16" s="158">
        <f t="shared" si="1"/>
        <v>1.1428571428571428</v>
      </c>
      <c r="DN16" s="158">
        <f t="shared" si="1"/>
        <v>1.1428571428571428</v>
      </c>
      <c r="DO16" s="158">
        <f t="shared" si="1"/>
        <v>0.5714285714285714</v>
      </c>
      <c r="DP16" s="159">
        <f t="shared" si="1"/>
        <v>0.6428571428571429</v>
      </c>
      <c r="DQ16" s="159">
        <f t="shared" si="1"/>
        <v>0.9285714285714286</v>
      </c>
      <c r="DR16" s="159">
        <f t="shared" si="1"/>
        <v>1.2857142857142858</v>
      </c>
      <c r="DS16" s="159">
        <f t="shared" si="1"/>
        <v>1.2142857142857142</v>
      </c>
      <c r="DT16" s="159">
        <f t="shared" si="1"/>
        <v>1.6428571428571428</v>
      </c>
      <c r="DU16" s="159">
        <f t="shared" si="1"/>
        <v>1.5</v>
      </c>
      <c r="DV16" s="159">
        <f t="shared" si="1"/>
        <v>1.0714285714285714</v>
      </c>
      <c r="DW16" s="159">
        <f t="shared" si="1"/>
        <v>1.5</v>
      </c>
      <c r="DX16" s="159">
        <f t="shared" si="1"/>
        <v>1.4285714285714286</v>
      </c>
      <c r="DY16" s="159">
        <f t="shared" si="1"/>
        <v>7.1428571428571425E-2</v>
      </c>
      <c r="DZ16" s="159">
        <f t="shared" si="1"/>
        <v>0</v>
      </c>
      <c r="EA16" s="159">
        <f t="shared" si="1"/>
        <v>0.14285714285714285</v>
      </c>
      <c r="EB16" s="159">
        <f t="shared" si="1"/>
        <v>0</v>
      </c>
      <c r="EC16" s="159">
        <f t="shared" si="1"/>
        <v>0.35714285714285715</v>
      </c>
    </row>
    <row r="17" spans="2:133" ht="15"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</row>
    <row r="18" spans="2:133" ht="15.6">
      <c r="B18" s="142"/>
      <c r="C18" s="142"/>
      <c r="D18" s="142" t="s">
        <v>158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4">
        <f>SUM(O3:O15)</f>
        <v>160</v>
      </c>
      <c r="P18" s="144">
        <f t="shared" ref="P18:EC18" si="2">SUM(P2:P15)</f>
        <v>152</v>
      </c>
      <c r="Q18" s="144">
        <f t="shared" si="2"/>
        <v>119</v>
      </c>
      <c r="R18" s="144">
        <f t="shared" si="2"/>
        <v>112</v>
      </c>
      <c r="S18" s="144">
        <f t="shared" si="2"/>
        <v>119</v>
      </c>
      <c r="T18" s="144">
        <f t="shared" si="2"/>
        <v>142</v>
      </c>
      <c r="U18" s="144">
        <f t="shared" si="2"/>
        <v>121</v>
      </c>
      <c r="V18" s="144">
        <f t="shared" si="2"/>
        <v>103</v>
      </c>
      <c r="W18" s="144">
        <f t="shared" si="2"/>
        <v>97</v>
      </c>
      <c r="X18" s="144">
        <f t="shared" si="2"/>
        <v>119</v>
      </c>
      <c r="Y18" s="144">
        <f t="shared" si="2"/>
        <v>111</v>
      </c>
      <c r="Z18" s="144">
        <f t="shared" si="2"/>
        <v>104</v>
      </c>
      <c r="AA18" s="144">
        <f t="shared" si="2"/>
        <v>90</v>
      </c>
      <c r="AB18" s="144">
        <f t="shared" si="2"/>
        <v>100</v>
      </c>
      <c r="AC18" s="144">
        <f t="shared" si="2"/>
        <v>75</v>
      </c>
      <c r="AD18" s="144">
        <f t="shared" si="2"/>
        <v>103</v>
      </c>
      <c r="AE18" s="144">
        <f t="shared" si="2"/>
        <v>103</v>
      </c>
      <c r="AF18" s="144">
        <f t="shared" si="2"/>
        <v>116</v>
      </c>
      <c r="AG18" s="144">
        <f t="shared" si="2"/>
        <v>121</v>
      </c>
      <c r="AH18" s="144">
        <f t="shared" si="2"/>
        <v>51</v>
      </c>
      <c r="AI18" s="144">
        <f t="shared" si="2"/>
        <v>54</v>
      </c>
      <c r="AJ18" s="144">
        <f t="shared" si="2"/>
        <v>48</v>
      </c>
      <c r="AK18" s="144">
        <f t="shared" si="2"/>
        <v>46</v>
      </c>
      <c r="AL18" s="144">
        <f t="shared" si="2"/>
        <v>51</v>
      </c>
      <c r="AM18" s="144">
        <f t="shared" si="2"/>
        <v>29</v>
      </c>
      <c r="AN18" s="144">
        <f t="shared" si="2"/>
        <v>16</v>
      </c>
      <c r="AO18" s="144">
        <f t="shared" si="2"/>
        <v>17</v>
      </c>
      <c r="AP18" s="144">
        <f t="shared" si="2"/>
        <v>16</v>
      </c>
      <c r="AQ18" s="144">
        <f t="shared" si="2"/>
        <v>24</v>
      </c>
      <c r="AR18" s="144">
        <f t="shared" si="2"/>
        <v>21</v>
      </c>
      <c r="AS18" s="144">
        <f t="shared" si="2"/>
        <v>27</v>
      </c>
      <c r="AT18" s="144">
        <f t="shared" si="2"/>
        <v>19</v>
      </c>
      <c r="AU18" s="144">
        <f t="shared" si="2"/>
        <v>23</v>
      </c>
      <c r="AV18" s="144">
        <f t="shared" si="2"/>
        <v>23</v>
      </c>
      <c r="AW18" s="144">
        <f t="shared" si="2"/>
        <v>20</v>
      </c>
      <c r="AX18" s="144">
        <f t="shared" si="2"/>
        <v>24</v>
      </c>
      <c r="AY18" s="144">
        <f t="shared" si="2"/>
        <v>24</v>
      </c>
      <c r="AZ18" s="144">
        <f t="shared" si="2"/>
        <v>21</v>
      </c>
      <c r="BA18" s="144">
        <f t="shared" si="2"/>
        <v>13</v>
      </c>
      <c r="BB18" s="144">
        <f t="shared" si="2"/>
        <v>12</v>
      </c>
      <c r="BC18" s="144">
        <f t="shared" si="2"/>
        <v>19</v>
      </c>
      <c r="BD18" s="144">
        <f t="shared" si="2"/>
        <v>7</v>
      </c>
      <c r="BE18" s="144">
        <f t="shared" si="2"/>
        <v>12</v>
      </c>
      <c r="BF18" s="144">
        <f t="shared" si="2"/>
        <v>15</v>
      </c>
      <c r="BG18" s="144">
        <f t="shared" si="2"/>
        <v>21</v>
      </c>
      <c r="BH18" s="144">
        <f t="shared" si="2"/>
        <v>8</v>
      </c>
      <c r="BI18" s="144">
        <f t="shared" si="2"/>
        <v>10</v>
      </c>
      <c r="BJ18" s="144">
        <f t="shared" si="2"/>
        <v>16</v>
      </c>
      <c r="BK18" s="144">
        <f t="shared" si="2"/>
        <v>20</v>
      </c>
      <c r="BL18" s="144">
        <f t="shared" si="2"/>
        <v>24</v>
      </c>
      <c r="BM18" s="144">
        <f t="shared" si="2"/>
        <v>19</v>
      </c>
      <c r="BN18" s="144">
        <f t="shared" si="2"/>
        <v>12</v>
      </c>
      <c r="BO18" s="144">
        <f t="shared" si="2"/>
        <v>15</v>
      </c>
      <c r="BP18" s="144">
        <f t="shared" si="2"/>
        <v>11</v>
      </c>
      <c r="BQ18" s="144">
        <f t="shared" si="2"/>
        <v>6</v>
      </c>
      <c r="BR18" s="144">
        <f t="shared" si="2"/>
        <v>15</v>
      </c>
      <c r="BS18" s="144">
        <f t="shared" si="2"/>
        <v>15</v>
      </c>
      <c r="BT18" s="144">
        <f t="shared" si="2"/>
        <v>9</v>
      </c>
      <c r="BU18" s="144">
        <f t="shared" si="2"/>
        <v>10</v>
      </c>
      <c r="BV18" s="144">
        <f t="shared" si="2"/>
        <v>12</v>
      </c>
      <c r="BW18" s="144">
        <f t="shared" si="2"/>
        <v>9</v>
      </c>
      <c r="BX18" s="144">
        <f t="shared" si="2"/>
        <v>12</v>
      </c>
      <c r="BY18" s="144">
        <f t="shared" si="2"/>
        <v>11</v>
      </c>
      <c r="BZ18" s="144">
        <f t="shared" si="2"/>
        <v>9</v>
      </c>
      <c r="CA18" s="144">
        <f t="shared" si="2"/>
        <v>13</v>
      </c>
      <c r="CB18" s="144">
        <f t="shared" si="2"/>
        <v>19</v>
      </c>
      <c r="CC18" s="144">
        <f t="shared" si="2"/>
        <v>18</v>
      </c>
      <c r="CD18" s="144">
        <f t="shared" si="2"/>
        <v>31</v>
      </c>
      <c r="CE18" s="144">
        <f t="shared" si="2"/>
        <v>27</v>
      </c>
      <c r="CF18" s="144">
        <f t="shared" si="2"/>
        <v>27</v>
      </c>
      <c r="CG18" s="144">
        <f t="shared" si="2"/>
        <v>33</v>
      </c>
      <c r="CH18" s="144">
        <f t="shared" si="2"/>
        <v>48</v>
      </c>
      <c r="CI18" s="144">
        <f t="shared" si="2"/>
        <v>17</v>
      </c>
      <c r="CJ18" s="144">
        <f t="shared" si="2"/>
        <v>20</v>
      </c>
      <c r="CK18" s="144">
        <f t="shared" si="2"/>
        <v>21</v>
      </c>
      <c r="CL18" s="144">
        <f t="shared" si="2"/>
        <v>27</v>
      </c>
      <c r="CM18" s="144">
        <f t="shared" si="2"/>
        <v>25</v>
      </c>
      <c r="CN18" s="144">
        <f t="shared" si="2"/>
        <v>24</v>
      </c>
      <c r="CO18" s="144">
        <f t="shared" si="2"/>
        <v>25</v>
      </c>
      <c r="CP18" s="144">
        <f t="shared" si="2"/>
        <v>25</v>
      </c>
      <c r="CQ18" s="144">
        <f t="shared" si="2"/>
        <v>25</v>
      </c>
      <c r="CR18" s="144">
        <f t="shared" si="2"/>
        <v>22</v>
      </c>
      <c r="CS18" s="144">
        <f t="shared" si="2"/>
        <v>22</v>
      </c>
      <c r="CT18" s="144">
        <f t="shared" si="2"/>
        <v>46</v>
      </c>
      <c r="CU18" s="144">
        <f t="shared" si="2"/>
        <v>17</v>
      </c>
      <c r="CV18" s="144">
        <f t="shared" si="2"/>
        <v>26</v>
      </c>
      <c r="CW18" s="144">
        <f t="shared" si="2"/>
        <v>17</v>
      </c>
      <c r="CX18" s="144">
        <f t="shared" si="2"/>
        <v>14</v>
      </c>
      <c r="CY18" s="144">
        <f t="shared" si="2"/>
        <v>16</v>
      </c>
      <c r="CZ18" s="144">
        <f t="shared" si="2"/>
        <v>6</v>
      </c>
      <c r="DA18" s="144">
        <f t="shared" si="2"/>
        <v>7</v>
      </c>
      <c r="DB18" s="144">
        <f t="shared" si="2"/>
        <v>11</v>
      </c>
      <c r="DC18" s="144">
        <f t="shared" si="2"/>
        <v>10</v>
      </c>
      <c r="DD18" s="144">
        <f t="shared" si="2"/>
        <v>13</v>
      </c>
      <c r="DE18" s="144">
        <f t="shared" si="2"/>
        <v>16</v>
      </c>
      <c r="DF18" s="144">
        <f t="shared" si="2"/>
        <v>9</v>
      </c>
      <c r="DG18" s="144">
        <f t="shared" si="2"/>
        <v>4</v>
      </c>
      <c r="DH18" s="144">
        <f t="shared" si="2"/>
        <v>7</v>
      </c>
      <c r="DI18" s="144">
        <f t="shared" si="2"/>
        <v>5</v>
      </c>
      <c r="DJ18" s="144">
        <f t="shared" si="2"/>
        <v>16</v>
      </c>
      <c r="DK18" s="144">
        <f t="shared" si="2"/>
        <v>19</v>
      </c>
      <c r="DL18" s="144">
        <f t="shared" si="2"/>
        <v>16</v>
      </c>
      <c r="DM18" s="144">
        <f t="shared" si="2"/>
        <v>16</v>
      </c>
      <c r="DN18" s="144">
        <f t="shared" si="2"/>
        <v>16</v>
      </c>
      <c r="DO18" s="144">
        <f t="shared" si="2"/>
        <v>8</v>
      </c>
      <c r="DP18" s="165">
        <f t="shared" si="2"/>
        <v>9</v>
      </c>
      <c r="DQ18" s="165">
        <f t="shared" si="2"/>
        <v>13</v>
      </c>
      <c r="DR18" s="165">
        <f t="shared" si="2"/>
        <v>18</v>
      </c>
      <c r="DS18" s="165">
        <f t="shared" si="2"/>
        <v>17</v>
      </c>
      <c r="DT18" s="165">
        <f t="shared" si="2"/>
        <v>23</v>
      </c>
      <c r="DU18" s="165">
        <f t="shared" si="2"/>
        <v>21</v>
      </c>
      <c r="DV18" s="165">
        <f t="shared" si="2"/>
        <v>15</v>
      </c>
      <c r="DW18" s="165">
        <f t="shared" si="2"/>
        <v>21</v>
      </c>
      <c r="DX18" s="165">
        <f t="shared" si="2"/>
        <v>20</v>
      </c>
      <c r="DY18" s="165">
        <f t="shared" si="2"/>
        <v>1</v>
      </c>
      <c r="DZ18" s="165">
        <f t="shared" si="2"/>
        <v>0</v>
      </c>
      <c r="EA18" s="165">
        <f t="shared" si="2"/>
        <v>2</v>
      </c>
      <c r="EB18" s="165">
        <f t="shared" si="2"/>
        <v>0</v>
      </c>
      <c r="EC18" s="165">
        <f t="shared" si="2"/>
        <v>5</v>
      </c>
    </row>
  </sheetData>
  <printOptions horizontalCentered="1" gridLines="1"/>
  <pageMargins left="0.75" right="0.75" top="1" bottom="1" header="0.5" footer="0.5"/>
  <pageSetup orientation="landscape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zoomScale="75" zoomScaleNormal="100" workbookViewId="0">
      <selection activeCell="L31" sqref="L31"/>
    </sheetView>
  </sheetViews>
  <sheetFormatPr defaultColWidth="9.109375" defaultRowHeight="13.2"/>
  <cols>
    <col min="1" max="1" width="30.109375" style="39" customWidth="1"/>
    <col min="2" max="2" width="11.109375" style="39" customWidth="1"/>
    <col min="3" max="3" width="10.6640625" style="74" customWidth="1"/>
    <col min="4" max="4" width="10.21875" style="74" customWidth="1"/>
    <col min="5" max="5" width="10.44140625" style="75" customWidth="1"/>
    <col min="6" max="6" width="11.5546875" style="75" bestFit="1" customWidth="1"/>
    <col min="7" max="7" width="10.44140625" style="75" bestFit="1" customWidth="1"/>
    <col min="8" max="8" width="10.6640625" style="75" customWidth="1"/>
    <col min="9" max="9" width="11.44140625" style="75" customWidth="1"/>
    <col min="10" max="10" width="9.77734375" style="75" customWidth="1"/>
    <col min="11" max="11" width="10.6640625" style="75" customWidth="1"/>
    <col min="12" max="12" width="11.5546875" style="77" customWidth="1"/>
    <col min="13" max="13" width="10.6640625" style="75" customWidth="1"/>
    <col min="14" max="14" width="10.33203125" style="75" customWidth="1"/>
    <col min="15" max="15" width="11.21875" style="75" customWidth="1"/>
    <col min="16" max="16" width="10" style="75" customWidth="1"/>
    <col min="17" max="17" width="11.109375" style="75" bestFit="1" customWidth="1"/>
    <col min="18" max="18" width="12.77734375" style="75" customWidth="1"/>
    <col min="19" max="19" width="12" style="75" customWidth="1"/>
    <col min="20" max="20" width="12.33203125" style="75" customWidth="1"/>
    <col min="21" max="16384" width="9.109375" style="39"/>
  </cols>
  <sheetData>
    <row r="1" spans="1:20" ht="16.2" thickBot="1">
      <c r="A1" s="35"/>
      <c r="B1" s="36" t="s">
        <v>36</v>
      </c>
      <c r="C1" s="37" t="s">
        <v>37</v>
      </c>
      <c r="D1" s="37" t="s">
        <v>38</v>
      </c>
      <c r="E1" s="37" t="s">
        <v>39</v>
      </c>
      <c r="F1" s="37" t="s">
        <v>40</v>
      </c>
      <c r="G1" s="37" t="s">
        <v>41</v>
      </c>
      <c r="H1" s="37" t="s">
        <v>42</v>
      </c>
      <c r="I1" s="37" t="s">
        <v>43</v>
      </c>
      <c r="J1" s="37" t="s">
        <v>44</v>
      </c>
      <c r="K1" s="37" t="s">
        <v>45</v>
      </c>
      <c r="L1" s="37" t="s">
        <v>46</v>
      </c>
      <c r="M1" s="37" t="s">
        <v>47</v>
      </c>
      <c r="N1" s="37" t="s">
        <v>48</v>
      </c>
      <c r="O1" s="37" t="s">
        <v>49</v>
      </c>
      <c r="P1" s="37" t="s">
        <v>50</v>
      </c>
      <c r="Q1" s="37" t="s">
        <v>51</v>
      </c>
      <c r="R1" s="37" t="s">
        <v>52</v>
      </c>
      <c r="S1" s="37" t="s">
        <v>53</v>
      </c>
      <c r="T1" s="38"/>
    </row>
    <row r="2" spans="1:20" ht="14.25" customHeight="1" thickBot="1">
      <c r="A2" s="40" t="s">
        <v>54</v>
      </c>
      <c r="B2" s="41" t="s">
        <v>55</v>
      </c>
      <c r="C2" s="42" t="s">
        <v>56</v>
      </c>
      <c r="D2" s="42" t="s">
        <v>57</v>
      </c>
      <c r="E2" s="42" t="s">
        <v>58</v>
      </c>
      <c r="F2" s="42" t="s">
        <v>59</v>
      </c>
      <c r="G2" s="42" t="s">
        <v>60</v>
      </c>
      <c r="H2" s="42" t="s">
        <v>61</v>
      </c>
      <c r="I2" s="42" t="s">
        <v>62</v>
      </c>
      <c r="J2" s="42" t="s">
        <v>63</v>
      </c>
      <c r="K2" s="42" t="s">
        <v>64</v>
      </c>
      <c r="L2" s="42" t="s">
        <v>65</v>
      </c>
      <c r="M2" s="42" t="s">
        <v>66</v>
      </c>
      <c r="N2" s="42" t="s">
        <v>67</v>
      </c>
      <c r="O2" s="42" t="s">
        <v>68</v>
      </c>
      <c r="P2" s="42" t="s">
        <v>69</v>
      </c>
      <c r="Q2" s="42" t="s">
        <v>70</v>
      </c>
      <c r="R2" s="43" t="s">
        <v>71</v>
      </c>
      <c r="S2" s="43" t="s">
        <v>72</v>
      </c>
      <c r="T2" s="44" t="s">
        <v>73</v>
      </c>
    </row>
    <row r="3" spans="1:20" ht="19.2" customHeight="1">
      <c r="A3" s="45" t="s">
        <v>74</v>
      </c>
      <c r="B3" s="46"/>
      <c r="C3" s="47">
        <v>15</v>
      </c>
      <c r="D3" s="47">
        <v>11</v>
      </c>
      <c r="E3" s="47">
        <v>33</v>
      </c>
      <c r="F3" s="48">
        <v>9</v>
      </c>
      <c r="G3" s="47">
        <v>7</v>
      </c>
      <c r="H3" s="47">
        <v>14</v>
      </c>
      <c r="I3" s="47"/>
      <c r="J3" s="49"/>
      <c r="K3" s="47"/>
      <c r="L3" s="47">
        <v>7</v>
      </c>
      <c r="M3" s="47"/>
      <c r="N3" s="47">
        <v>3</v>
      </c>
      <c r="O3" s="47"/>
      <c r="P3" s="47"/>
      <c r="Q3" s="47">
        <v>6</v>
      </c>
      <c r="R3" s="49"/>
      <c r="S3" s="49"/>
      <c r="T3" s="48">
        <f>SUM(C3,D3,E3,F3,G3,H3,I3,K3,L3,M3,N3,O3,P3,Q3)</f>
        <v>105</v>
      </c>
    </row>
    <row r="4" spans="1:20" ht="16.8" customHeight="1">
      <c r="A4" s="45" t="s">
        <v>75</v>
      </c>
      <c r="B4" s="46"/>
      <c r="C4" s="47">
        <v>7</v>
      </c>
      <c r="D4" s="47">
        <v>10</v>
      </c>
      <c r="E4" s="47">
        <v>3</v>
      </c>
      <c r="F4" s="48">
        <v>17</v>
      </c>
      <c r="G4" s="47">
        <v>2</v>
      </c>
      <c r="H4" s="47">
        <v>4</v>
      </c>
      <c r="I4" s="47"/>
      <c r="J4" s="49"/>
      <c r="K4" s="47"/>
      <c r="L4" s="47">
        <v>9</v>
      </c>
      <c r="M4" s="47">
        <v>7</v>
      </c>
      <c r="N4" s="47"/>
      <c r="O4" s="47">
        <v>15</v>
      </c>
      <c r="P4" s="47">
        <v>29</v>
      </c>
      <c r="Q4" s="47">
        <v>11</v>
      </c>
      <c r="R4" s="49"/>
      <c r="S4" s="49"/>
      <c r="T4" s="48">
        <f t="shared" ref="T4:T23" si="0">SUM(C4,D4,E4,F4,G4,H4,I4,K4,L4,M4,N4,O4,P4,Q4)</f>
        <v>114</v>
      </c>
    </row>
    <row r="5" spans="1:20" ht="17.399999999999999" customHeight="1">
      <c r="A5" s="45" t="s">
        <v>76</v>
      </c>
      <c r="B5" s="46"/>
      <c r="C5" s="47"/>
      <c r="D5" s="47">
        <v>3</v>
      </c>
      <c r="E5" s="47"/>
      <c r="F5" s="48">
        <v>7</v>
      </c>
      <c r="G5" s="47">
        <v>2</v>
      </c>
      <c r="H5" s="47"/>
      <c r="I5" s="47"/>
      <c r="J5" s="49"/>
      <c r="K5" s="47"/>
      <c r="L5" s="47"/>
      <c r="M5" s="47"/>
      <c r="N5" s="47"/>
      <c r="O5" s="47"/>
      <c r="P5" s="47">
        <v>2</v>
      </c>
      <c r="Q5" s="47">
        <v>6</v>
      </c>
      <c r="R5" s="49"/>
      <c r="S5" s="49"/>
      <c r="T5" s="48">
        <f t="shared" si="0"/>
        <v>20</v>
      </c>
    </row>
    <row r="6" spans="1:20" ht="20.399999999999999" customHeight="1">
      <c r="A6" s="45" t="s">
        <v>77</v>
      </c>
      <c r="B6" s="46"/>
      <c r="C6" s="47">
        <v>12</v>
      </c>
      <c r="D6" s="47">
        <v>25</v>
      </c>
      <c r="E6" s="47">
        <v>1</v>
      </c>
      <c r="F6" s="48">
        <v>8</v>
      </c>
      <c r="G6" s="47">
        <v>3</v>
      </c>
      <c r="H6" s="47">
        <v>28</v>
      </c>
      <c r="I6" s="47"/>
      <c r="J6" s="49"/>
      <c r="K6" s="47"/>
      <c r="L6" s="47">
        <v>5</v>
      </c>
      <c r="M6" s="47">
        <v>9</v>
      </c>
      <c r="N6" s="47">
        <v>5</v>
      </c>
      <c r="O6" s="47">
        <v>6</v>
      </c>
      <c r="P6" s="47">
        <v>11</v>
      </c>
      <c r="Q6" s="47">
        <v>14</v>
      </c>
      <c r="R6" s="49"/>
      <c r="S6" s="49"/>
      <c r="T6" s="48">
        <f t="shared" si="0"/>
        <v>127</v>
      </c>
    </row>
    <row r="7" spans="1:20" ht="20.399999999999999" customHeight="1">
      <c r="A7" s="45" t="s">
        <v>78</v>
      </c>
      <c r="B7" s="46"/>
      <c r="C7" s="47"/>
      <c r="D7" s="47"/>
      <c r="E7" s="47"/>
      <c r="F7" s="48"/>
      <c r="G7" s="47"/>
      <c r="H7" s="47">
        <v>2</v>
      </c>
      <c r="I7" s="47"/>
      <c r="J7" s="49"/>
      <c r="K7" s="47"/>
      <c r="L7" s="47"/>
      <c r="M7" s="47"/>
      <c r="N7" s="47"/>
      <c r="O7" s="47"/>
      <c r="P7" s="47"/>
      <c r="Q7" s="47"/>
      <c r="R7" s="49"/>
      <c r="S7" s="49"/>
      <c r="T7" s="48">
        <f t="shared" si="0"/>
        <v>2</v>
      </c>
    </row>
    <row r="8" spans="1:20" ht="21.6" customHeight="1">
      <c r="A8" s="45" t="s">
        <v>79</v>
      </c>
      <c r="B8" s="46"/>
      <c r="C8" s="47"/>
      <c r="D8" s="47"/>
      <c r="E8" s="47"/>
      <c r="F8" s="48"/>
      <c r="G8" s="47"/>
      <c r="H8" s="47"/>
      <c r="I8" s="47"/>
      <c r="J8" s="49"/>
      <c r="K8" s="47"/>
      <c r="L8" s="47"/>
      <c r="M8" s="47"/>
      <c r="N8" s="47"/>
      <c r="O8" s="47"/>
      <c r="P8" s="47"/>
      <c r="Q8" s="47"/>
      <c r="R8" s="49"/>
      <c r="S8" s="49"/>
      <c r="T8" s="48">
        <f t="shared" si="0"/>
        <v>0</v>
      </c>
    </row>
    <row r="9" spans="1:20" ht="19.8" customHeight="1">
      <c r="A9" s="45" t="s">
        <v>80</v>
      </c>
      <c r="B9" s="46"/>
      <c r="C9" s="47"/>
      <c r="D9" s="47">
        <v>1</v>
      </c>
      <c r="E9" s="47">
        <v>2</v>
      </c>
      <c r="F9" s="48"/>
      <c r="G9" s="47">
        <v>2</v>
      </c>
      <c r="H9" s="47"/>
      <c r="I9" s="47"/>
      <c r="J9" s="49"/>
      <c r="K9" s="47"/>
      <c r="L9" s="47"/>
      <c r="M9" s="47"/>
      <c r="N9" s="47"/>
      <c r="O9" s="47">
        <v>3</v>
      </c>
      <c r="P9" s="47"/>
      <c r="Q9" s="47">
        <v>8</v>
      </c>
      <c r="R9" s="49"/>
      <c r="S9" s="49"/>
      <c r="T9" s="48">
        <f t="shared" si="0"/>
        <v>16</v>
      </c>
    </row>
    <row r="10" spans="1:20" ht="17.399999999999999" customHeight="1">
      <c r="A10" s="45" t="s">
        <v>81</v>
      </c>
      <c r="B10" s="46"/>
      <c r="C10" s="47"/>
      <c r="D10" s="47"/>
      <c r="E10" s="47"/>
      <c r="F10" s="48">
        <v>1</v>
      </c>
      <c r="G10" s="47">
        <v>1</v>
      </c>
      <c r="H10" s="47"/>
      <c r="I10" s="47"/>
      <c r="J10" s="49"/>
      <c r="K10" s="47"/>
      <c r="L10" s="47">
        <v>5</v>
      </c>
      <c r="M10" s="47"/>
      <c r="N10" s="47"/>
      <c r="O10" s="47">
        <v>3</v>
      </c>
      <c r="P10" s="47"/>
      <c r="Q10" s="47"/>
      <c r="R10" s="49"/>
      <c r="S10" s="49"/>
      <c r="T10" s="48">
        <f t="shared" si="0"/>
        <v>10</v>
      </c>
    </row>
    <row r="11" spans="1:20" ht="18" customHeight="1">
      <c r="A11" s="45" t="s">
        <v>82</v>
      </c>
      <c r="B11" s="46"/>
      <c r="C11" s="47"/>
      <c r="D11" s="47"/>
      <c r="E11" s="47"/>
      <c r="F11" s="48"/>
      <c r="G11" s="47"/>
      <c r="H11" s="47"/>
      <c r="I11" s="47"/>
      <c r="J11" s="49"/>
      <c r="K11" s="47"/>
      <c r="L11" s="47"/>
      <c r="M11" s="47"/>
      <c r="N11" s="47"/>
      <c r="O11" s="47"/>
      <c r="P11" s="47"/>
      <c r="Q11" s="47"/>
      <c r="R11" s="49"/>
      <c r="S11" s="49"/>
      <c r="T11" s="48">
        <f t="shared" si="0"/>
        <v>0</v>
      </c>
    </row>
    <row r="12" spans="1:20" ht="20.399999999999999" customHeight="1">
      <c r="A12" s="45" t="s">
        <v>83</v>
      </c>
      <c r="B12" s="46"/>
      <c r="C12" s="47"/>
      <c r="D12" s="47"/>
      <c r="E12" s="47"/>
      <c r="F12" s="48"/>
      <c r="G12" s="47">
        <v>4</v>
      </c>
      <c r="H12" s="47"/>
      <c r="I12" s="47"/>
      <c r="J12" s="49"/>
      <c r="K12" s="47"/>
      <c r="L12" s="47"/>
      <c r="M12" s="47"/>
      <c r="N12" s="47"/>
      <c r="O12" s="47"/>
      <c r="P12" s="47"/>
      <c r="Q12" s="47"/>
      <c r="R12" s="49"/>
      <c r="S12" s="49"/>
      <c r="T12" s="48">
        <f t="shared" si="0"/>
        <v>4</v>
      </c>
    </row>
    <row r="13" spans="1:20" ht="19.2" customHeight="1">
      <c r="A13" s="45" t="s">
        <v>84</v>
      </c>
      <c r="B13" s="46"/>
      <c r="C13" s="47"/>
      <c r="D13" s="47"/>
      <c r="E13" s="47"/>
      <c r="F13" s="48"/>
      <c r="G13" s="47"/>
      <c r="H13" s="47"/>
      <c r="I13" s="47"/>
      <c r="J13" s="49"/>
      <c r="K13" s="47"/>
      <c r="L13" s="47"/>
      <c r="M13" s="47"/>
      <c r="N13" s="47"/>
      <c r="O13" s="47"/>
      <c r="P13" s="47"/>
      <c r="Q13" s="47"/>
      <c r="R13" s="49"/>
      <c r="S13" s="49"/>
      <c r="T13" s="48">
        <f t="shared" si="0"/>
        <v>0</v>
      </c>
    </row>
    <row r="14" spans="1:20" ht="19.2" customHeight="1">
      <c r="A14" s="45" t="s">
        <v>85</v>
      </c>
      <c r="B14" s="46"/>
      <c r="C14" s="47">
        <v>17</v>
      </c>
      <c r="D14" s="47">
        <v>16</v>
      </c>
      <c r="E14" s="47">
        <v>7</v>
      </c>
      <c r="F14" s="48">
        <v>21</v>
      </c>
      <c r="G14" s="47">
        <v>13</v>
      </c>
      <c r="H14" s="47">
        <v>13</v>
      </c>
      <c r="I14" s="47"/>
      <c r="J14" s="49"/>
      <c r="K14" s="47"/>
      <c r="L14" s="47">
        <v>4</v>
      </c>
      <c r="M14" s="47">
        <v>6</v>
      </c>
      <c r="N14" s="47">
        <v>34</v>
      </c>
      <c r="O14" s="47">
        <v>7</v>
      </c>
      <c r="P14" s="47">
        <v>3</v>
      </c>
      <c r="Q14" s="47">
        <v>18</v>
      </c>
      <c r="R14" s="49"/>
      <c r="S14" s="49"/>
      <c r="T14" s="48">
        <f t="shared" si="0"/>
        <v>159</v>
      </c>
    </row>
    <row r="15" spans="1:20" ht="19.2" customHeight="1">
      <c r="A15" s="45" t="s">
        <v>86</v>
      </c>
      <c r="B15" s="46"/>
      <c r="C15" s="47"/>
      <c r="D15" s="50"/>
      <c r="E15" s="47"/>
      <c r="F15" s="48">
        <v>1</v>
      </c>
      <c r="G15" s="47"/>
      <c r="H15" s="47"/>
      <c r="I15" s="47">
        <v>139</v>
      </c>
      <c r="J15" s="49"/>
      <c r="K15" s="47"/>
      <c r="L15" s="50"/>
      <c r="M15" s="47"/>
      <c r="N15" s="47"/>
      <c r="O15" s="47"/>
      <c r="P15" s="47">
        <v>13</v>
      </c>
      <c r="Q15" s="47"/>
      <c r="R15" s="49"/>
      <c r="S15" s="49"/>
      <c r="T15" s="48">
        <f t="shared" si="0"/>
        <v>153</v>
      </c>
    </row>
    <row r="16" spans="1:20" ht="17.399999999999999" customHeight="1">
      <c r="A16" s="45" t="s">
        <v>87</v>
      </c>
      <c r="B16" s="46"/>
      <c r="C16" s="47"/>
      <c r="D16" s="47">
        <v>16</v>
      </c>
      <c r="E16" s="47"/>
      <c r="F16" s="48"/>
      <c r="G16" s="47"/>
      <c r="H16" s="47">
        <v>10</v>
      </c>
      <c r="I16" s="47"/>
      <c r="J16" s="49"/>
      <c r="K16" s="47"/>
      <c r="L16" s="47"/>
      <c r="M16" s="47"/>
      <c r="N16" s="47"/>
      <c r="O16" s="47"/>
      <c r="P16" s="47"/>
      <c r="Q16" s="47"/>
      <c r="R16" s="49"/>
      <c r="S16" s="49"/>
      <c r="T16" s="48">
        <f t="shared" si="0"/>
        <v>26</v>
      </c>
    </row>
    <row r="17" spans="1:20" ht="18" customHeight="1">
      <c r="A17" s="45" t="s">
        <v>88</v>
      </c>
      <c r="B17" s="46"/>
      <c r="C17" s="47"/>
      <c r="D17" s="47">
        <v>24</v>
      </c>
      <c r="E17" s="47">
        <v>16</v>
      </c>
      <c r="F17" s="48">
        <v>7</v>
      </c>
      <c r="G17" s="47">
        <v>24</v>
      </c>
      <c r="H17" s="47">
        <v>40</v>
      </c>
      <c r="I17" s="47"/>
      <c r="J17" s="49"/>
      <c r="K17" s="47"/>
      <c r="L17" s="47">
        <v>20</v>
      </c>
      <c r="M17" s="47">
        <v>24</v>
      </c>
      <c r="N17" s="47">
        <v>22</v>
      </c>
      <c r="O17" s="47">
        <v>40</v>
      </c>
      <c r="P17" s="47">
        <v>12</v>
      </c>
      <c r="Q17" s="47"/>
      <c r="R17" s="49"/>
      <c r="S17" s="49"/>
      <c r="T17" s="48">
        <f t="shared" si="0"/>
        <v>229</v>
      </c>
    </row>
    <row r="18" spans="1:20" ht="16.2" customHeight="1">
      <c r="A18" s="45" t="s">
        <v>89</v>
      </c>
      <c r="B18" s="46"/>
      <c r="C18" s="47">
        <v>24</v>
      </c>
      <c r="D18" s="47">
        <v>24</v>
      </c>
      <c r="E18" s="47">
        <v>24</v>
      </c>
      <c r="F18" s="48">
        <v>24</v>
      </c>
      <c r="G18" s="47">
        <v>24</v>
      </c>
      <c r="H18" s="47">
        <v>24</v>
      </c>
      <c r="I18" s="47">
        <v>24</v>
      </c>
      <c r="J18" s="49"/>
      <c r="K18" s="47"/>
      <c r="L18" s="47">
        <v>24</v>
      </c>
      <c r="M18" s="47">
        <v>24</v>
      </c>
      <c r="N18" s="47">
        <v>24</v>
      </c>
      <c r="O18" s="47">
        <v>24</v>
      </c>
      <c r="P18" s="47">
        <v>24</v>
      </c>
      <c r="Q18" s="47">
        <v>24</v>
      </c>
      <c r="R18" s="49"/>
      <c r="S18" s="49"/>
      <c r="T18" s="48">
        <f t="shared" si="0"/>
        <v>312</v>
      </c>
    </row>
    <row r="19" spans="1:20" ht="17.399999999999999" customHeight="1" thickBot="1">
      <c r="A19" s="51" t="s">
        <v>90</v>
      </c>
      <c r="B19" s="52"/>
      <c r="C19" s="53"/>
      <c r="D19" s="53"/>
      <c r="E19" s="53"/>
      <c r="F19" s="54"/>
      <c r="G19" s="53"/>
      <c r="H19" s="53"/>
      <c r="I19" s="53">
        <v>33</v>
      </c>
      <c r="J19" s="49"/>
      <c r="K19" s="53"/>
      <c r="L19" s="53"/>
      <c r="M19" s="53"/>
      <c r="N19" s="53"/>
      <c r="O19" s="53"/>
      <c r="P19" s="53"/>
      <c r="Q19" s="53"/>
      <c r="R19" s="49"/>
      <c r="S19" s="49"/>
      <c r="T19" s="55">
        <f t="shared" si="0"/>
        <v>33</v>
      </c>
    </row>
    <row r="20" spans="1:20" ht="20.399999999999999" customHeight="1" thickTop="1">
      <c r="A20" s="56" t="s">
        <v>91</v>
      </c>
      <c r="B20" s="52"/>
      <c r="C20" s="57">
        <v>160</v>
      </c>
      <c r="D20" s="57">
        <v>160</v>
      </c>
      <c r="E20" s="57">
        <v>160</v>
      </c>
      <c r="F20" s="57">
        <v>160</v>
      </c>
      <c r="G20" s="57">
        <v>160</v>
      </c>
      <c r="H20" s="57">
        <v>160</v>
      </c>
      <c r="I20" s="57">
        <v>160</v>
      </c>
      <c r="J20" s="58"/>
      <c r="K20" s="57">
        <v>160</v>
      </c>
      <c r="L20" s="57">
        <v>160</v>
      </c>
      <c r="M20" s="57">
        <v>160</v>
      </c>
      <c r="N20" s="57">
        <v>160</v>
      </c>
      <c r="O20" s="57">
        <v>160</v>
      </c>
      <c r="P20" s="57">
        <v>160</v>
      </c>
      <c r="Q20" s="57">
        <v>160</v>
      </c>
      <c r="R20" s="58"/>
      <c r="S20" s="58"/>
      <c r="T20" s="48">
        <f t="shared" si="0"/>
        <v>2240</v>
      </c>
    </row>
    <row r="21" spans="1:20" ht="17.399999999999999">
      <c r="A21" s="56" t="s">
        <v>92</v>
      </c>
      <c r="B21" s="46"/>
      <c r="C21" s="57">
        <f t="shared" ref="C21:Q21" si="1">SUM(C15:C18)</f>
        <v>24</v>
      </c>
      <c r="D21" s="57">
        <f t="shared" si="1"/>
        <v>64</v>
      </c>
      <c r="E21" s="57">
        <f t="shared" si="1"/>
        <v>40</v>
      </c>
      <c r="F21" s="57">
        <f t="shared" si="1"/>
        <v>32</v>
      </c>
      <c r="G21" s="57">
        <f t="shared" si="1"/>
        <v>48</v>
      </c>
      <c r="H21" s="57">
        <f t="shared" si="1"/>
        <v>74</v>
      </c>
      <c r="I21" s="57">
        <f t="shared" si="1"/>
        <v>163</v>
      </c>
      <c r="J21" s="59"/>
      <c r="K21" s="57">
        <f t="shared" si="1"/>
        <v>0</v>
      </c>
      <c r="L21" s="57">
        <f t="shared" si="1"/>
        <v>44</v>
      </c>
      <c r="M21" s="57">
        <f t="shared" si="1"/>
        <v>48</v>
      </c>
      <c r="N21" s="57">
        <f t="shared" si="1"/>
        <v>46</v>
      </c>
      <c r="O21" s="57">
        <f t="shared" si="1"/>
        <v>64</v>
      </c>
      <c r="P21" s="57">
        <f t="shared" si="1"/>
        <v>49</v>
      </c>
      <c r="Q21" s="57">
        <f t="shared" si="1"/>
        <v>24</v>
      </c>
      <c r="R21" s="59"/>
      <c r="S21" s="59"/>
      <c r="T21" s="48">
        <f t="shared" si="0"/>
        <v>720</v>
      </c>
    </row>
    <row r="22" spans="1:20" ht="17.399999999999999">
      <c r="A22" s="56" t="s">
        <v>93</v>
      </c>
      <c r="B22" s="60"/>
      <c r="C22" s="61">
        <f t="shared" ref="C22:Q22" si="2">(C20-C21)/C20</f>
        <v>0.85</v>
      </c>
      <c r="D22" s="61">
        <f t="shared" si="2"/>
        <v>0.6</v>
      </c>
      <c r="E22" s="61">
        <f t="shared" si="2"/>
        <v>0.75</v>
      </c>
      <c r="F22" s="61">
        <f t="shared" si="2"/>
        <v>0.8</v>
      </c>
      <c r="G22" s="61">
        <f t="shared" si="2"/>
        <v>0.7</v>
      </c>
      <c r="H22" s="61">
        <f t="shared" si="2"/>
        <v>0.53749999999999998</v>
      </c>
      <c r="I22" s="61">
        <f t="shared" si="2"/>
        <v>-1.8749999999999999E-2</v>
      </c>
      <c r="J22" s="62"/>
      <c r="K22" s="61">
        <f t="shared" si="2"/>
        <v>1</v>
      </c>
      <c r="L22" s="61">
        <f t="shared" si="2"/>
        <v>0.72499999999999998</v>
      </c>
      <c r="M22" s="61">
        <f t="shared" si="2"/>
        <v>0.7</v>
      </c>
      <c r="N22" s="61">
        <f t="shared" si="2"/>
        <v>0.71250000000000002</v>
      </c>
      <c r="O22" s="61">
        <f t="shared" si="2"/>
        <v>0.6</v>
      </c>
      <c r="P22" s="61">
        <f t="shared" si="2"/>
        <v>0.69374999999999998</v>
      </c>
      <c r="Q22" s="61">
        <f t="shared" si="2"/>
        <v>0.85</v>
      </c>
      <c r="R22" s="62"/>
      <c r="S22" s="62"/>
      <c r="T22" s="61">
        <f>(T20-T21)/T20</f>
        <v>0.6785714285714286</v>
      </c>
    </row>
    <row r="23" spans="1:20" ht="20.399999999999999" customHeight="1">
      <c r="A23" s="63" t="s">
        <v>94</v>
      </c>
      <c r="B23" s="52"/>
      <c r="C23" s="64">
        <v>59</v>
      </c>
      <c r="D23" s="64">
        <v>111</v>
      </c>
      <c r="E23" s="64">
        <v>66</v>
      </c>
      <c r="F23" s="64">
        <v>155</v>
      </c>
      <c r="G23" s="64">
        <v>54</v>
      </c>
      <c r="H23" s="64">
        <v>71</v>
      </c>
      <c r="I23" s="64"/>
      <c r="J23" s="58"/>
      <c r="K23" s="64"/>
      <c r="L23" s="64">
        <v>90</v>
      </c>
      <c r="M23" s="64">
        <v>84</v>
      </c>
      <c r="N23" s="64">
        <v>56</v>
      </c>
      <c r="O23" s="64">
        <v>67</v>
      </c>
      <c r="P23" s="64">
        <v>124</v>
      </c>
      <c r="Q23" s="64">
        <v>125</v>
      </c>
      <c r="R23" s="58"/>
      <c r="S23" s="58"/>
      <c r="T23" s="48">
        <f t="shared" si="0"/>
        <v>1062</v>
      </c>
    </row>
    <row r="24" spans="1:20" ht="20.399999999999999" customHeight="1">
      <c r="A24" s="56" t="s">
        <v>95</v>
      </c>
      <c r="B24" s="65"/>
      <c r="C24" s="66">
        <v>3115</v>
      </c>
      <c r="D24" s="66">
        <v>4915</v>
      </c>
      <c r="E24" s="67">
        <v>3400</v>
      </c>
      <c r="F24" s="67">
        <v>7205</v>
      </c>
      <c r="G24" s="67">
        <v>1985</v>
      </c>
      <c r="H24" s="67">
        <v>2795</v>
      </c>
      <c r="I24" s="67"/>
      <c r="J24" s="67">
        <v>225</v>
      </c>
      <c r="K24" s="67"/>
      <c r="L24" s="66">
        <v>4385</v>
      </c>
      <c r="M24" s="67">
        <v>3870</v>
      </c>
      <c r="N24" s="67">
        <v>2210</v>
      </c>
      <c r="O24" s="67">
        <v>3250</v>
      </c>
      <c r="P24" s="67">
        <v>5410</v>
      </c>
      <c r="Q24" s="67">
        <v>7060</v>
      </c>
      <c r="R24" s="67">
        <v>30</v>
      </c>
      <c r="S24" s="67"/>
      <c r="T24" s="67">
        <f>SUM(B24:S24)</f>
        <v>49855</v>
      </c>
    </row>
    <row r="25" spans="1:20" ht="18.600000000000001" customHeight="1" thickBot="1">
      <c r="A25" s="68" t="s">
        <v>96</v>
      </c>
      <c r="B25" s="69">
        <v>2562</v>
      </c>
      <c r="C25" s="70"/>
      <c r="D25" s="70">
        <v>328</v>
      </c>
      <c r="E25" s="70">
        <v>686</v>
      </c>
      <c r="F25" s="70">
        <v>529</v>
      </c>
      <c r="G25" s="70">
        <v>4184</v>
      </c>
      <c r="H25" s="70"/>
      <c r="I25" s="70"/>
      <c r="J25" s="70">
        <v>3180</v>
      </c>
      <c r="K25" s="70"/>
      <c r="L25" s="70">
        <v>2739</v>
      </c>
      <c r="M25" s="70"/>
      <c r="N25" s="70"/>
      <c r="O25" s="70">
        <v>2529</v>
      </c>
      <c r="P25" s="70"/>
      <c r="Q25" s="70">
        <v>2737</v>
      </c>
      <c r="R25" s="70">
        <v>1609</v>
      </c>
      <c r="S25" s="70"/>
      <c r="T25" s="70">
        <f>SUM(B25:S25)</f>
        <v>21083</v>
      </c>
    </row>
    <row r="26" spans="1:20" ht="17.399999999999999">
      <c r="A26" s="56" t="s">
        <v>97</v>
      </c>
      <c r="B26" s="65">
        <f t="shared" ref="B26:S26" si="3">SUM(B24:B25)</f>
        <v>2562</v>
      </c>
      <c r="C26" s="65">
        <f t="shared" si="3"/>
        <v>3115</v>
      </c>
      <c r="D26" s="65">
        <f t="shared" si="3"/>
        <v>5243</v>
      </c>
      <c r="E26" s="65">
        <f t="shared" si="3"/>
        <v>4086</v>
      </c>
      <c r="F26" s="65">
        <f t="shared" si="3"/>
        <v>7734</v>
      </c>
      <c r="G26" s="65">
        <f t="shared" si="3"/>
        <v>6169</v>
      </c>
      <c r="H26" s="65">
        <f t="shared" si="3"/>
        <v>2795</v>
      </c>
      <c r="I26" s="65">
        <f t="shared" si="3"/>
        <v>0</v>
      </c>
      <c r="J26" s="65">
        <f t="shared" si="3"/>
        <v>3405</v>
      </c>
      <c r="K26" s="65">
        <f t="shared" si="3"/>
        <v>0</v>
      </c>
      <c r="L26" s="65">
        <f t="shared" si="3"/>
        <v>7124</v>
      </c>
      <c r="M26" s="65">
        <f t="shared" si="3"/>
        <v>3870</v>
      </c>
      <c r="N26" s="65">
        <f t="shared" si="3"/>
        <v>2210</v>
      </c>
      <c r="O26" s="65">
        <f t="shared" si="3"/>
        <v>5779</v>
      </c>
      <c r="P26" s="65">
        <f t="shared" si="3"/>
        <v>5410</v>
      </c>
      <c r="Q26" s="65">
        <f t="shared" si="3"/>
        <v>9797</v>
      </c>
      <c r="R26" s="65">
        <f t="shared" si="3"/>
        <v>1639</v>
      </c>
      <c r="S26" s="65">
        <f t="shared" si="3"/>
        <v>0</v>
      </c>
      <c r="T26" s="67">
        <f>SUM(T24:T25)</f>
        <v>70938</v>
      </c>
    </row>
    <row r="27" spans="1:20" ht="17.399999999999999">
      <c r="B27" s="71"/>
      <c r="C27" s="72"/>
      <c r="D27" s="72"/>
      <c r="E27" s="73"/>
      <c r="F27" s="73"/>
      <c r="G27" s="73"/>
      <c r="H27" s="73"/>
      <c r="I27" s="73"/>
      <c r="J27" s="73"/>
      <c r="K27" s="73"/>
      <c r="L27" s="72"/>
      <c r="M27" s="73"/>
      <c r="N27" s="73"/>
      <c r="O27" s="73"/>
      <c r="P27" s="73"/>
      <c r="Q27" s="73"/>
      <c r="R27" s="73"/>
      <c r="S27" s="73"/>
      <c r="T27" s="73"/>
    </row>
    <row r="28" spans="1:20" ht="18" thickBot="1">
      <c r="A28" s="68" t="s">
        <v>98</v>
      </c>
      <c r="B28" s="71"/>
      <c r="C28" s="72"/>
      <c r="D28" s="72"/>
      <c r="E28" s="73"/>
      <c r="F28" s="73"/>
      <c r="G28" s="73"/>
      <c r="H28" s="73"/>
      <c r="I28" s="73"/>
      <c r="J28" s="73"/>
      <c r="K28" s="73"/>
      <c r="L28" s="72"/>
      <c r="M28" s="73"/>
      <c r="N28" s="73"/>
      <c r="O28" s="73"/>
      <c r="P28" s="73"/>
      <c r="Q28" s="73"/>
      <c r="R28" s="73"/>
      <c r="S28" s="73"/>
      <c r="T28" s="70">
        <v>46320</v>
      </c>
    </row>
    <row r="29" spans="1:20" ht="17.399999999999999">
      <c r="A29" s="56" t="s">
        <v>99</v>
      </c>
      <c r="B29" s="71"/>
      <c r="C29" s="72"/>
      <c r="D29" s="72"/>
      <c r="E29" s="73"/>
      <c r="F29" s="73"/>
      <c r="G29" s="73"/>
      <c r="H29" s="73"/>
      <c r="I29" s="73"/>
      <c r="J29" s="73"/>
      <c r="K29" s="73"/>
      <c r="L29" s="72"/>
      <c r="M29" s="73"/>
      <c r="N29" s="50"/>
      <c r="O29" s="50"/>
      <c r="P29" s="50"/>
      <c r="Q29" s="73"/>
      <c r="R29" s="73"/>
      <c r="S29" s="73"/>
      <c r="T29" s="67">
        <f>SUM(T28,T26)</f>
        <v>117258</v>
      </c>
    </row>
    <row r="32" spans="1:20">
      <c r="H32" s="76"/>
    </row>
  </sheetData>
  <printOptions horizontalCentered="1" verticalCentered="1" gridLines="1"/>
  <pageMargins left="0.25" right="0.45" top="0" bottom="0.48" header="0.5" footer="0.5"/>
  <pageSetup scale="55" orientation="landscape" horizontalDpi="4294967293" verticalDpi="300" r:id="rId1"/>
  <headerFooter alignWithMargins="0">
    <oddHeader>&amp;C&amp;"Arial,Bold"&amp;14MONTHLY PRODUCTION INSPECTION REPORT
NOVEMBER 2014</oddHeader>
    <oddFooter xml:space="preserve">&amp;LDivision/Bureau: Standards &amp; Inspections/Boiler Safety
Document Name: Monthly Production Inspection Report
Date Revised:  12/9/2014 
Document Owner: Jo Ann Bell
Page 1of 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G19" sqref="G19"/>
    </sheetView>
  </sheetViews>
  <sheetFormatPr defaultRowHeight="13.2"/>
  <cols>
    <col min="1" max="1" width="15.77734375" customWidth="1"/>
    <col min="5" max="5" width="10.109375" customWidth="1"/>
    <col min="6" max="6" width="9.88671875" customWidth="1"/>
    <col min="7" max="7" width="11.88671875" customWidth="1"/>
    <col min="8" max="8" width="11" customWidth="1"/>
    <col min="10" max="10" width="10.88671875" customWidth="1"/>
    <col min="11" max="11" width="9.6640625" customWidth="1"/>
    <col min="14" max="14" width="14.21875" customWidth="1"/>
    <col min="15" max="15" width="13" customWidth="1"/>
  </cols>
  <sheetData>
    <row r="1" spans="1:15" ht="71.400000000000006">
      <c r="A1" s="109" t="s">
        <v>100</v>
      </c>
      <c r="B1" s="110" t="s">
        <v>101</v>
      </c>
      <c r="C1" s="110" t="s">
        <v>102</v>
      </c>
      <c r="D1" s="110" t="s">
        <v>103</v>
      </c>
      <c r="E1" s="110" t="s">
        <v>104</v>
      </c>
      <c r="F1" s="110" t="s">
        <v>105</v>
      </c>
      <c r="G1" s="110" t="s">
        <v>106</v>
      </c>
      <c r="H1" s="110" t="s">
        <v>107</v>
      </c>
      <c r="I1" s="110" t="s">
        <v>108</v>
      </c>
      <c r="J1" s="110" t="s">
        <v>109</v>
      </c>
      <c r="K1" s="110" t="s">
        <v>110</v>
      </c>
      <c r="L1" s="110" t="s">
        <v>111</v>
      </c>
      <c r="M1" s="110" t="s">
        <v>112</v>
      </c>
      <c r="N1" s="110" t="s">
        <v>113</v>
      </c>
      <c r="O1" s="111" t="s">
        <v>114</v>
      </c>
    </row>
    <row r="2" spans="1:15" ht="21">
      <c r="A2" s="78" t="s">
        <v>37</v>
      </c>
      <c r="B2" s="79">
        <v>2</v>
      </c>
      <c r="C2" s="80">
        <v>0</v>
      </c>
      <c r="D2" s="80">
        <v>19</v>
      </c>
      <c r="E2" s="80">
        <v>6</v>
      </c>
      <c r="F2" s="80">
        <v>0</v>
      </c>
      <c r="G2" s="81">
        <f t="shared" ref="G2:G15" si="0">100%-(F2/E2)</f>
        <v>1</v>
      </c>
      <c r="H2" s="82">
        <v>2078</v>
      </c>
      <c r="I2" s="82">
        <v>6</v>
      </c>
      <c r="J2" s="83">
        <f>I2/H2</f>
        <v>2.8873917228103944E-3</v>
      </c>
      <c r="K2" s="82">
        <v>121</v>
      </c>
      <c r="L2" s="82">
        <v>136</v>
      </c>
      <c r="M2" s="82">
        <v>59</v>
      </c>
      <c r="N2" s="84">
        <v>3115</v>
      </c>
      <c r="O2" s="85"/>
    </row>
    <row r="3" spans="1:15" ht="21">
      <c r="A3" s="86" t="s">
        <v>40</v>
      </c>
      <c r="B3" s="87">
        <v>4</v>
      </c>
      <c r="C3" s="80">
        <v>0</v>
      </c>
      <c r="D3" s="80">
        <v>5</v>
      </c>
      <c r="E3" s="80">
        <v>12</v>
      </c>
      <c r="F3" s="80">
        <v>0</v>
      </c>
      <c r="G3" s="81">
        <f t="shared" si="0"/>
        <v>1</v>
      </c>
      <c r="H3" s="88">
        <v>2627</v>
      </c>
      <c r="I3" s="88">
        <v>4</v>
      </c>
      <c r="J3" s="83">
        <f t="shared" ref="J3:J15" si="1">I3/H3</f>
        <v>1.5226494099733537E-3</v>
      </c>
      <c r="K3" s="88">
        <v>129</v>
      </c>
      <c r="L3" s="88">
        <v>166</v>
      </c>
      <c r="M3" s="88">
        <v>155</v>
      </c>
      <c r="N3" s="89">
        <v>7205</v>
      </c>
      <c r="O3" s="90">
        <v>529</v>
      </c>
    </row>
    <row r="4" spans="1:15" ht="21">
      <c r="A4" s="91" t="s">
        <v>43</v>
      </c>
      <c r="B4" s="79">
        <v>37</v>
      </c>
      <c r="C4" s="80">
        <v>11</v>
      </c>
      <c r="D4" s="80">
        <v>18</v>
      </c>
      <c r="E4" s="80">
        <v>9</v>
      </c>
      <c r="F4" s="80">
        <v>0</v>
      </c>
      <c r="G4" s="81">
        <f t="shared" si="0"/>
        <v>1</v>
      </c>
      <c r="H4" s="88">
        <v>2171</v>
      </c>
      <c r="I4" s="88">
        <v>70</v>
      </c>
      <c r="J4" s="83">
        <f t="shared" si="1"/>
        <v>3.2243205895900504E-2</v>
      </c>
      <c r="K4" s="88">
        <v>118</v>
      </c>
      <c r="L4" s="88">
        <v>108</v>
      </c>
      <c r="M4" s="88"/>
      <c r="N4" s="89"/>
      <c r="O4" s="90"/>
    </row>
    <row r="5" spans="1:15" ht="21">
      <c r="A5" s="78" t="s">
        <v>48</v>
      </c>
      <c r="B5" s="79">
        <v>17</v>
      </c>
      <c r="C5" s="80">
        <v>2</v>
      </c>
      <c r="D5" s="80">
        <v>2</v>
      </c>
      <c r="E5" s="80">
        <v>13</v>
      </c>
      <c r="F5" s="80">
        <v>0</v>
      </c>
      <c r="G5" s="81">
        <f t="shared" si="0"/>
        <v>1</v>
      </c>
      <c r="H5" s="88">
        <v>2345</v>
      </c>
      <c r="I5" s="88">
        <v>12</v>
      </c>
      <c r="J5" s="83">
        <f t="shared" si="1"/>
        <v>5.1172707889125804E-3</v>
      </c>
      <c r="K5" s="88">
        <v>40</v>
      </c>
      <c r="L5" s="88">
        <v>69</v>
      </c>
      <c r="M5" s="88">
        <v>59</v>
      </c>
      <c r="N5" s="89">
        <v>2210</v>
      </c>
      <c r="O5" s="90"/>
    </row>
    <row r="6" spans="1:15" ht="21">
      <c r="A6" s="92" t="s">
        <v>49</v>
      </c>
      <c r="B6" s="93">
        <v>8</v>
      </c>
      <c r="C6" s="80">
        <v>2</v>
      </c>
      <c r="D6" s="80">
        <v>1</v>
      </c>
      <c r="E6" s="80">
        <v>0</v>
      </c>
      <c r="F6" s="80">
        <v>0</v>
      </c>
      <c r="G6" s="81">
        <v>1</v>
      </c>
      <c r="H6" s="88">
        <v>655</v>
      </c>
      <c r="I6" s="88">
        <v>15</v>
      </c>
      <c r="J6" s="83">
        <f t="shared" si="1"/>
        <v>2.2900763358778626E-2</v>
      </c>
      <c r="K6" s="88">
        <v>22</v>
      </c>
      <c r="L6" s="88">
        <v>52</v>
      </c>
      <c r="M6" s="88">
        <v>68</v>
      </c>
      <c r="N6" s="89">
        <v>3250</v>
      </c>
      <c r="O6" s="90">
        <v>2529</v>
      </c>
    </row>
    <row r="7" spans="1:15" ht="21">
      <c r="A7" s="78" t="s">
        <v>45</v>
      </c>
      <c r="B7" s="79">
        <v>10</v>
      </c>
      <c r="C7" s="94">
        <v>1</v>
      </c>
      <c r="D7" s="94">
        <v>5</v>
      </c>
      <c r="E7" s="80">
        <v>2</v>
      </c>
      <c r="F7" s="94">
        <v>0</v>
      </c>
      <c r="G7" s="81">
        <f t="shared" si="0"/>
        <v>1</v>
      </c>
      <c r="H7" s="82">
        <v>2360</v>
      </c>
      <c r="I7" s="82">
        <v>22</v>
      </c>
      <c r="J7" s="83">
        <f t="shared" si="1"/>
        <v>9.3220338983050852E-3</v>
      </c>
      <c r="K7" s="82">
        <v>78</v>
      </c>
      <c r="L7" s="82">
        <v>141</v>
      </c>
      <c r="M7" s="82"/>
      <c r="N7" s="84"/>
      <c r="O7" s="95"/>
    </row>
    <row r="8" spans="1:15" ht="21">
      <c r="A8" s="86" t="s">
        <v>46</v>
      </c>
      <c r="B8" s="87">
        <v>10</v>
      </c>
      <c r="C8" s="96">
        <v>0</v>
      </c>
      <c r="D8" s="96">
        <v>16</v>
      </c>
      <c r="E8" s="97">
        <v>16</v>
      </c>
      <c r="F8" s="96">
        <v>0</v>
      </c>
      <c r="G8" s="81">
        <v>1</v>
      </c>
      <c r="H8" s="88">
        <v>2232</v>
      </c>
      <c r="I8" s="88">
        <v>14</v>
      </c>
      <c r="J8" s="83">
        <f t="shared" si="1"/>
        <v>6.2724014336917565E-3</v>
      </c>
      <c r="K8" s="88">
        <v>141</v>
      </c>
      <c r="L8" s="88">
        <v>104</v>
      </c>
      <c r="M8" s="88">
        <v>90</v>
      </c>
      <c r="N8" s="89">
        <v>4385</v>
      </c>
      <c r="O8" s="98">
        <v>2739</v>
      </c>
    </row>
    <row r="9" spans="1:15" ht="21">
      <c r="A9" s="91" t="s">
        <v>47</v>
      </c>
      <c r="B9" s="79">
        <v>6</v>
      </c>
      <c r="C9" s="99">
        <v>0</v>
      </c>
      <c r="D9" s="94">
        <v>0</v>
      </c>
      <c r="E9" s="80">
        <v>2</v>
      </c>
      <c r="F9" s="94">
        <v>0</v>
      </c>
      <c r="G9" s="81">
        <f t="shared" si="0"/>
        <v>1</v>
      </c>
      <c r="H9" s="82">
        <v>2550</v>
      </c>
      <c r="I9" s="82">
        <v>6</v>
      </c>
      <c r="J9" s="83">
        <f t="shared" si="1"/>
        <v>2.352941176470588E-3</v>
      </c>
      <c r="K9" s="82">
        <v>106</v>
      </c>
      <c r="L9" s="82">
        <v>81</v>
      </c>
      <c r="M9" s="82">
        <v>84</v>
      </c>
      <c r="N9" s="84">
        <v>3870</v>
      </c>
      <c r="O9" s="95"/>
    </row>
    <row r="10" spans="1:15" ht="21">
      <c r="A10" s="91" t="s">
        <v>50</v>
      </c>
      <c r="B10" s="79">
        <v>7</v>
      </c>
      <c r="C10" s="94">
        <v>0</v>
      </c>
      <c r="D10" s="94">
        <v>0</v>
      </c>
      <c r="E10" s="80">
        <v>0</v>
      </c>
      <c r="F10" s="94">
        <v>0</v>
      </c>
      <c r="G10" s="81">
        <v>1</v>
      </c>
      <c r="H10" s="82">
        <v>2083</v>
      </c>
      <c r="I10" s="82">
        <v>8</v>
      </c>
      <c r="J10" s="83">
        <f t="shared" si="1"/>
        <v>3.840614498319731E-3</v>
      </c>
      <c r="K10" s="82">
        <v>112</v>
      </c>
      <c r="L10" s="82">
        <v>78</v>
      </c>
      <c r="M10" s="82">
        <v>144</v>
      </c>
      <c r="N10" s="84">
        <v>5410</v>
      </c>
      <c r="O10" s="95"/>
    </row>
    <row r="11" spans="1:15" ht="21">
      <c r="A11" s="91" t="s">
        <v>51</v>
      </c>
      <c r="B11" s="79">
        <v>17</v>
      </c>
      <c r="C11" s="94">
        <v>1</v>
      </c>
      <c r="D11" s="94">
        <v>3</v>
      </c>
      <c r="E11" s="80">
        <v>2</v>
      </c>
      <c r="F11" s="94">
        <v>0</v>
      </c>
      <c r="G11" s="81">
        <f t="shared" si="0"/>
        <v>1</v>
      </c>
      <c r="H11" s="82">
        <v>2674</v>
      </c>
      <c r="I11" s="82">
        <v>8</v>
      </c>
      <c r="J11" s="83">
        <f t="shared" si="1"/>
        <v>2.9917726252804786E-3</v>
      </c>
      <c r="K11" s="82">
        <v>148</v>
      </c>
      <c r="L11" s="82">
        <v>119</v>
      </c>
      <c r="M11" s="82">
        <v>126</v>
      </c>
      <c r="N11" s="84">
        <v>7060</v>
      </c>
      <c r="O11" s="95">
        <v>2737</v>
      </c>
    </row>
    <row r="12" spans="1:15" ht="21">
      <c r="A12" s="78" t="s">
        <v>38</v>
      </c>
      <c r="B12" s="79">
        <v>2</v>
      </c>
      <c r="C12" s="94">
        <v>0</v>
      </c>
      <c r="D12" s="94">
        <v>7</v>
      </c>
      <c r="E12" s="80">
        <v>20</v>
      </c>
      <c r="F12" s="94">
        <v>3</v>
      </c>
      <c r="G12" s="81">
        <f t="shared" si="0"/>
        <v>0.85</v>
      </c>
      <c r="H12" s="82">
        <v>2050</v>
      </c>
      <c r="I12" s="82">
        <v>4</v>
      </c>
      <c r="J12" s="83">
        <f t="shared" si="1"/>
        <v>1.9512195121951219E-3</v>
      </c>
      <c r="K12" s="82">
        <v>32</v>
      </c>
      <c r="L12" s="82">
        <v>119</v>
      </c>
      <c r="M12" s="82">
        <v>111</v>
      </c>
      <c r="N12" s="84">
        <v>4915</v>
      </c>
      <c r="O12" s="95">
        <v>328</v>
      </c>
    </row>
    <row r="13" spans="1:15" ht="21">
      <c r="A13" s="91" t="s">
        <v>41</v>
      </c>
      <c r="B13" s="79">
        <v>24</v>
      </c>
      <c r="C13" s="94">
        <v>1</v>
      </c>
      <c r="D13" s="94">
        <v>3</v>
      </c>
      <c r="E13" s="80">
        <v>3</v>
      </c>
      <c r="F13" s="94">
        <v>0</v>
      </c>
      <c r="G13" s="81">
        <f t="shared" si="0"/>
        <v>1</v>
      </c>
      <c r="H13" s="82">
        <v>2033</v>
      </c>
      <c r="I13" s="82">
        <v>67</v>
      </c>
      <c r="J13" s="83">
        <f t="shared" si="1"/>
        <v>3.2956222331529762E-2</v>
      </c>
      <c r="K13" s="82">
        <v>138</v>
      </c>
      <c r="L13" s="82">
        <v>86</v>
      </c>
      <c r="M13" s="82">
        <v>71</v>
      </c>
      <c r="N13" s="84">
        <v>1985</v>
      </c>
      <c r="O13" s="95">
        <v>4184</v>
      </c>
    </row>
    <row r="14" spans="1:15" ht="21">
      <c r="A14" s="91" t="s">
        <v>42</v>
      </c>
      <c r="B14" s="79">
        <v>14</v>
      </c>
      <c r="C14" s="94">
        <v>2</v>
      </c>
      <c r="D14" s="94">
        <v>6</v>
      </c>
      <c r="E14" s="80">
        <v>9</v>
      </c>
      <c r="F14" s="94">
        <v>2</v>
      </c>
      <c r="G14" s="81">
        <f t="shared" si="0"/>
        <v>0.77777777777777779</v>
      </c>
      <c r="H14" s="82">
        <v>2156</v>
      </c>
      <c r="I14" s="82">
        <v>27</v>
      </c>
      <c r="J14" s="83">
        <f t="shared" si="1"/>
        <v>1.2523191094619666E-2</v>
      </c>
      <c r="K14" s="82">
        <v>108</v>
      </c>
      <c r="L14" s="82">
        <v>60</v>
      </c>
      <c r="M14" s="82">
        <v>55</v>
      </c>
      <c r="N14" s="84">
        <v>2795</v>
      </c>
      <c r="O14" s="95"/>
    </row>
    <row r="15" spans="1:15" ht="21.6" thickBot="1">
      <c r="A15" s="86" t="s">
        <v>39</v>
      </c>
      <c r="B15" s="87">
        <v>3</v>
      </c>
      <c r="C15" s="96">
        <v>0</v>
      </c>
      <c r="D15" s="96">
        <v>2</v>
      </c>
      <c r="E15" s="97">
        <v>12</v>
      </c>
      <c r="F15" s="96">
        <v>0</v>
      </c>
      <c r="G15" s="100">
        <f t="shared" si="0"/>
        <v>1</v>
      </c>
      <c r="H15" s="88">
        <v>2253</v>
      </c>
      <c r="I15" s="88">
        <v>1</v>
      </c>
      <c r="J15" s="101">
        <f t="shared" si="1"/>
        <v>4.4385264092321349E-4</v>
      </c>
      <c r="K15" s="88">
        <v>83</v>
      </c>
      <c r="L15" s="88">
        <v>139</v>
      </c>
      <c r="M15" s="88">
        <v>66</v>
      </c>
      <c r="N15" s="89">
        <v>3400</v>
      </c>
      <c r="O15" s="98">
        <v>686</v>
      </c>
    </row>
    <row r="16" spans="1:15" ht="21.6" thickBot="1">
      <c r="A16" s="102" t="s">
        <v>115</v>
      </c>
      <c r="B16" s="103">
        <f t="shared" ref="B16:D16" si="2">SUM(B2:B15)</f>
        <v>161</v>
      </c>
      <c r="C16" s="103">
        <f t="shared" si="2"/>
        <v>20</v>
      </c>
      <c r="D16" s="103">
        <f t="shared" si="2"/>
        <v>87</v>
      </c>
      <c r="E16" s="103">
        <f>SUM(E2:E15)</f>
        <v>106</v>
      </c>
      <c r="F16" s="103">
        <f t="shared" ref="F16:O16" si="3">SUM(F2:F15)</f>
        <v>5</v>
      </c>
      <c r="G16" s="104">
        <f>AVERAGE(G2:G15)</f>
        <v>0.9734126984126984</v>
      </c>
      <c r="H16" s="105">
        <f t="shared" si="3"/>
        <v>30267</v>
      </c>
      <c r="I16" s="103">
        <f t="shared" si="3"/>
        <v>264</v>
      </c>
      <c r="J16" s="106">
        <f>AVERAGE(J2:J15)</f>
        <v>9.808966456265061E-3</v>
      </c>
      <c r="K16" s="105">
        <f t="shared" si="3"/>
        <v>1376</v>
      </c>
      <c r="L16" s="103">
        <f t="shared" si="3"/>
        <v>1458</v>
      </c>
      <c r="M16" s="103">
        <f t="shared" si="3"/>
        <v>1088</v>
      </c>
      <c r="N16" s="107">
        <f t="shared" si="3"/>
        <v>49600</v>
      </c>
      <c r="O16" s="108">
        <f t="shared" si="3"/>
        <v>13732</v>
      </c>
    </row>
  </sheetData>
  <pageMargins left="0.25" right="0.25" top="0.75" bottom="0.75" header="0.3" footer="0.3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3"/>
  <sheetViews>
    <sheetView zoomScaleNormal="100" workbookViewId="0">
      <selection activeCell="K29" sqref="K29"/>
    </sheetView>
  </sheetViews>
  <sheetFormatPr defaultRowHeight="13.2"/>
  <cols>
    <col min="1" max="1" width="8.88671875" style="135"/>
    <col min="2" max="2" width="16.88671875" style="135" customWidth="1"/>
    <col min="3" max="3" width="3.6640625" style="137" customWidth="1"/>
    <col min="4" max="4" width="5.6640625" style="138" customWidth="1"/>
    <col min="5" max="5" width="6.33203125" style="135" customWidth="1"/>
    <col min="6" max="6" width="7" style="135" customWidth="1"/>
    <col min="7" max="7" width="8.88671875" style="135" customWidth="1"/>
    <col min="8" max="8" width="11.33203125" style="135" customWidth="1"/>
    <col min="9" max="12" width="17" style="135" customWidth="1"/>
    <col min="13" max="14" width="17" style="135" hidden="1" customWidth="1"/>
    <col min="15" max="15" width="17.44140625" style="135" hidden="1" customWidth="1"/>
    <col min="16" max="17" width="17.33203125" style="135" hidden="1" customWidth="1"/>
    <col min="18" max="18" width="15.21875" style="135" customWidth="1"/>
    <col min="19" max="16384" width="8.88671875" style="135"/>
  </cols>
  <sheetData>
    <row r="1" spans="1:18" s="117" customFormat="1" ht="12.9" customHeight="1">
      <c r="A1" s="112" t="s">
        <v>116</v>
      </c>
      <c r="B1" s="112" t="s">
        <v>117</v>
      </c>
      <c r="C1" s="113"/>
      <c r="D1" s="114" t="s">
        <v>118</v>
      </c>
      <c r="E1" s="115"/>
      <c r="F1" s="114" t="s">
        <v>119</v>
      </c>
      <c r="G1" s="115"/>
      <c r="H1" s="116" t="s">
        <v>120</v>
      </c>
      <c r="I1" s="116" t="s">
        <v>121</v>
      </c>
      <c r="J1" s="116" t="s">
        <v>122</v>
      </c>
      <c r="K1" s="116" t="s">
        <v>123</v>
      </c>
      <c r="L1" s="116" t="s">
        <v>124</v>
      </c>
      <c r="M1" s="116" t="s">
        <v>125</v>
      </c>
      <c r="N1" s="116" t="s">
        <v>126</v>
      </c>
      <c r="O1" s="116" t="s">
        <v>127</v>
      </c>
      <c r="P1" s="116" t="s">
        <v>128</v>
      </c>
      <c r="Q1" s="116" t="s">
        <v>129</v>
      </c>
      <c r="R1" s="112" t="s">
        <v>117</v>
      </c>
    </row>
    <row r="2" spans="1:18" s="117" customFormat="1" ht="21.6" customHeight="1">
      <c r="A2" s="118"/>
      <c r="B2" s="118"/>
      <c r="C2" s="119"/>
      <c r="D2" s="120"/>
      <c r="E2" s="121"/>
      <c r="F2" s="120"/>
      <c r="G2" s="121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18"/>
    </row>
    <row r="3" spans="1:18" s="132" customFormat="1" ht="16.2" customHeight="1">
      <c r="A3" s="123">
        <v>1</v>
      </c>
      <c r="B3" s="123" t="s">
        <v>43</v>
      </c>
      <c r="C3" s="124"/>
      <c r="D3" s="125">
        <v>70</v>
      </c>
      <c r="E3" s="126">
        <f>D3-'[2]Oct-2014'!D3</f>
        <v>50</v>
      </c>
      <c r="F3" s="127">
        <v>0</v>
      </c>
      <c r="G3" s="126">
        <f>F3-'[2]Oct-2014'!F3</f>
        <v>0</v>
      </c>
      <c r="H3" s="128">
        <v>2171</v>
      </c>
      <c r="I3" s="129">
        <f>D3/H3</f>
        <v>3.2243205895900504E-2</v>
      </c>
      <c r="J3" s="129">
        <f>(D3+'[2]Oct-2014'!D3)/(H3+'[2]Oct-2014'!H3)</f>
        <v>2.0761245674740483E-2</v>
      </c>
      <c r="K3" s="129">
        <v>3.4158838599487617E-3</v>
      </c>
      <c r="L3" s="129">
        <v>0</v>
      </c>
      <c r="M3" s="129">
        <v>3.6509675063891932E-4</v>
      </c>
      <c r="N3" s="130">
        <v>1.8E-3</v>
      </c>
      <c r="O3" s="131">
        <v>8.9999999999999998E-4</v>
      </c>
      <c r="P3" s="131">
        <v>4.4000000000000003E-3</v>
      </c>
      <c r="Q3" s="131">
        <v>2.8999999999999998E-3</v>
      </c>
      <c r="R3" s="123" t="s">
        <v>43</v>
      </c>
    </row>
    <row r="4" spans="1:18" ht="15.6">
      <c r="A4" s="133">
        <v>2</v>
      </c>
      <c r="B4" s="133" t="s">
        <v>49</v>
      </c>
      <c r="C4" s="134"/>
      <c r="D4" s="125">
        <v>15</v>
      </c>
      <c r="E4" s="126">
        <f>D4-'[2]Oct-2014'!D4</f>
        <v>6</v>
      </c>
      <c r="F4" s="127">
        <v>0</v>
      </c>
      <c r="G4" s="126">
        <f>F4-'[2]Oct-2014'!F4</f>
        <v>0</v>
      </c>
      <c r="H4" s="128">
        <v>655</v>
      </c>
      <c r="I4" s="129">
        <f t="shared" ref="I4:I16" si="0">D4/H4</f>
        <v>2.2900763358778626E-2</v>
      </c>
      <c r="J4" s="129">
        <f>(D4+'[2]Oct-2014'!D4)/(H4+'[2]Oct-2014'!H4)</f>
        <v>1.82370820668693E-2</v>
      </c>
      <c r="K4" s="129">
        <v>2.936857562408223E-3</v>
      </c>
      <c r="L4" s="129">
        <v>1.7100000000000001E-2</v>
      </c>
      <c r="M4" s="129">
        <v>3.2573289902280132E-3</v>
      </c>
      <c r="N4" s="130">
        <v>8.8000000000000005E-3</v>
      </c>
      <c r="O4" s="130">
        <v>0</v>
      </c>
      <c r="P4" s="130">
        <v>4.3E-3</v>
      </c>
      <c r="Q4" s="130">
        <v>3.0999999999999999E-3</v>
      </c>
      <c r="R4" s="133" t="s">
        <v>49</v>
      </c>
    </row>
    <row r="5" spans="1:18" ht="15.6">
      <c r="A5" s="133">
        <v>3</v>
      </c>
      <c r="B5" s="133" t="s">
        <v>38</v>
      </c>
      <c r="C5" s="134"/>
      <c r="D5" s="125">
        <v>4</v>
      </c>
      <c r="E5" s="126">
        <f>D5-'[2]Oct-2014'!D5</f>
        <v>-18</v>
      </c>
      <c r="F5" s="127">
        <v>3</v>
      </c>
      <c r="G5" s="126">
        <f>F5-'[2]Oct-2014'!F5</f>
        <v>3</v>
      </c>
      <c r="H5" s="128">
        <v>2050</v>
      </c>
      <c r="I5" s="129">
        <f t="shared" si="0"/>
        <v>1.9512195121951219E-3</v>
      </c>
      <c r="J5" s="129">
        <f>(D5+'[2]Oct-2014'!D5)/(H5+'[2]Oct-2014'!H5)</f>
        <v>6.2969241947202709E-3</v>
      </c>
      <c r="K5" s="129">
        <v>1.3680494263018535E-2</v>
      </c>
      <c r="L5" s="129">
        <v>1.26E-2</v>
      </c>
      <c r="M5" s="129">
        <v>1.5438054805094559E-3</v>
      </c>
      <c r="N5" s="130">
        <v>3.5999999999999999E-3</v>
      </c>
      <c r="O5" s="130">
        <v>6.4999999999999997E-3</v>
      </c>
      <c r="P5" s="130">
        <v>8.5000000000000006E-3</v>
      </c>
      <c r="Q5" s="130">
        <v>6.3E-3</v>
      </c>
      <c r="R5" s="133" t="s">
        <v>38</v>
      </c>
    </row>
    <row r="6" spans="1:18" ht="15.6">
      <c r="A6" s="133">
        <v>4</v>
      </c>
      <c r="B6" s="133" t="s">
        <v>45</v>
      </c>
      <c r="C6" s="134"/>
      <c r="D6" s="125">
        <v>22</v>
      </c>
      <c r="E6" s="126">
        <f>D6-'[2]Oct-2014'!D6</f>
        <v>-17</v>
      </c>
      <c r="F6" s="127">
        <v>0</v>
      </c>
      <c r="G6" s="126">
        <f>F6-'[2]Oct-2014'!F6</f>
        <v>0</v>
      </c>
      <c r="H6" s="128">
        <v>2360</v>
      </c>
      <c r="I6" s="129">
        <f t="shared" si="0"/>
        <v>9.3220338983050852E-3</v>
      </c>
      <c r="J6" s="129">
        <f>(D6+'[2]Oct-2014'!D6)/(H6+'[2]Oct-2014'!H6)</f>
        <v>1.2788259958071278E-2</v>
      </c>
      <c r="K6" s="129">
        <v>2.6467203682393557E-2</v>
      </c>
      <c r="L6" s="129">
        <v>4.4999999999999997E-3</v>
      </c>
      <c r="M6" s="129">
        <v>5.4559625876851132E-3</v>
      </c>
      <c r="N6" s="130">
        <v>8.8000000000000005E-3</v>
      </c>
      <c r="O6" s="130">
        <v>2.3999999999999998E-3</v>
      </c>
      <c r="P6" s="130">
        <v>5.3E-3</v>
      </c>
      <c r="Q6" s="130">
        <v>4.7000000000000002E-3</v>
      </c>
      <c r="R6" s="133" t="s">
        <v>45</v>
      </c>
    </row>
    <row r="7" spans="1:18" ht="15.6">
      <c r="A7" s="133">
        <v>5</v>
      </c>
      <c r="B7" s="133" t="s">
        <v>39</v>
      </c>
      <c r="C7" s="134"/>
      <c r="D7" s="125">
        <v>1</v>
      </c>
      <c r="E7" s="126">
        <f>D7-'[2]Oct-2014'!D7</f>
        <v>1</v>
      </c>
      <c r="F7" s="127">
        <v>0</v>
      </c>
      <c r="G7" s="126">
        <f>F7-'[2]Oct-2014'!F7</f>
        <v>0</v>
      </c>
      <c r="H7" s="128">
        <v>2253</v>
      </c>
      <c r="I7" s="129">
        <f t="shared" si="0"/>
        <v>4.4385264092321349E-4</v>
      </c>
      <c r="J7" s="129">
        <f>(D7+'[2]Oct-2014'!D7)/(H7+'[2]Oct-2014'!H7)</f>
        <v>2.1743857360295715E-4</v>
      </c>
      <c r="K7" s="129">
        <v>7.6074553062000763E-4</v>
      </c>
      <c r="L7" s="129">
        <v>1.1000000000000001E-3</v>
      </c>
      <c r="M7" s="129">
        <v>0</v>
      </c>
      <c r="N7" s="130">
        <v>6.4999999999999997E-3</v>
      </c>
      <c r="O7" s="130">
        <v>1.1000000000000001E-3</v>
      </c>
      <c r="P7" s="130">
        <v>2.3999999999999998E-3</v>
      </c>
      <c r="Q7" s="130">
        <v>0</v>
      </c>
      <c r="R7" s="133" t="s">
        <v>39</v>
      </c>
    </row>
    <row r="8" spans="1:18" ht="15.6">
      <c r="A8" s="133">
        <v>10</v>
      </c>
      <c r="B8" s="133" t="s">
        <v>37</v>
      </c>
      <c r="C8" s="134"/>
      <c r="D8" s="125">
        <v>6</v>
      </c>
      <c r="E8" s="126">
        <f>D8-'[2]Oct-2014'!D8</f>
        <v>4</v>
      </c>
      <c r="F8" s="127">
        <v>0</v>
      </c>
      <c r="G8" s="126">
        <f>F8-'[2]Oct-2014'!F8</f>
        <v>0</v>
      </c>
      <c r="H8" s="128">
        <v>2078</v>
      </c>
      <c r="I8" s="129">
        <f t="shared" si="0"/>
        <v>2.8873917228103944E-3</v>
      </c>
      <c r="J8" s="129">
        <f>(D8+'[2]Oct-2014'!D8)/(H8+'[2]Oct-2014'!H8)</f>
        <v>1.9244647582391148E-3</v>
      </c>
      <c r="K8" s="129">
        <v>7.8033554428404216E-4</v>
      </c>
      <c r="L8" s="129">
        <v>9.1999999999999998E-3</v>
      </c>
      <c r="M8" s="129">
        <v>1.2351124834583149E-2</v>
      </c>
      <c r="N8" s="130">
        <v>1.34E-2</v>
      </c>
      <c r="O8" s="130">
        <v>2.01E-2</v>
      </c>
      <c r="P8" s="130">
        <v>3.2099999999999997E-2</v>
      </c>
      <c r="Q8" s="130">
        <v>1.7399999999999999E-2</v>
      </c>
      <c r="R8" s="133" t="s">
        <v>37</v>
      </c>
    </row>
    <row r="9" spans="1:18" ht="15.6">
      <c r="A9" s="133">
        <v>11</v>
      </c>
      <c r="B9" s="133" t="s">
        <v>50</v>
      </c>
      <c r="C9" s="134"/>
      <c r="D9" s="125">
        <v>8</v>
      </c>
      <c r="E9" s="126">
        <f>D9-'[2]Oct-2014'!D9</f>
        <v>-3</v>
      </c>
      <c r="F9" s="127">
        <v>0</v>
      </c>
      <c r="G9" s="126">
        <f>F9-'[2]Oct-2014'!F9</f>
        <v>0</v>
      </c>
      <c r="H9" s="128">
        <v>2083</v>
      </c>
      <c r="I9" s="129">
        <f t="shared" si="0"/>
        <v>3.840614498319731E-3</v>
      </c>
      <c r="J9" s="129">
        <f>(D9+'[2]Oct-2014'!D9)/(H9+'[2]Oct-2014'!H9)</f>
        <v>4.4737461737697198E-3</v>
      </c>
      <c r="K9" s="129">
        <v>6.7781292363307726E-3</v>
      </c>
      <c r="L9" s="129">
        <v>8.0000000000000002E-3</v>
      </c>
      <c r="M9" s="129">
        <v>2.3466447097571015E-2</v>
      </c>
      <c r="N9" s="130">
        <v>8.9999999999999998E-4</v>
      </c>
      <c r="O9" s="130">
        <v>0</v>
      </c>
      <c r="P9" s="130">
        <v>1.2999999999999999E-3</v>
      </c>
      <c r="Q9" s="130">
        <v>4.0000000000000002E-4</v>
      </c>
      <c r="R9" s="133" t="s">
        <v>50</v>
      </c>
    </row>
    <row r="10" spans="1:18" ht="15.6">
      <c r="A10" s="133">
        <v>12</v>
      </c>
      <c r="B10" s="133" t="s">
        <v>42</v>
      </c>
      <c r="C10" s="134"/>
      <c r="D10" s="125">
        <v>27</v>
      </c>
      <c r="E10" s="126">
        <f>D10-'[2]Oct-2014'!D10</f>
        <v>13</v>
      </c>
      <c r="F10" s="127">
        <v>2</v>
      </c>
      <c r="G10" s="126">
        <f>F10-'[2]Oct-2014'!F10</f>
        <v>2</v>
      </c>
      <c r="H10" s="128">
        <v>2156</v>
      </c>
      <c r="I10" s="129">
        <f t="shared" si="0"/>
        <v>1.2523191094619666E-2</v>
      </c>
      <c r="J10" s="129">
        <f>(D10+'[2]Oct-2014'!D10)/(H10+'[2]Oct-2014'!H10)</f>
        <v>9.4863489125404897E-3</v>
      </c>
      <c r="K10" s="129">
        <v>1.520572450805009E-2</v>
      </c>
      <c r="L10" s="129">
        <v>1.2E-2</v>
      </c>
      <c r="M10" s="129">
        <v>3.0511060259344014E-3</v>
      </c>
      <c r="N10" s="130">
        <v>1.0999999999999999E-2</v>
      </c>
      <c r="O10" s="130">
        <v>3.3999999999999998E-3</v>
      </c>
      <c r="P10" s="130">
        <v>6.9999999999999999E-4</v>
      </c>
      <c r="Q10" s="130">
        <v>4.7000000000000002E-3</v>
      </c>
      <c r="R10" s="133" t="s">
        <v>42</v>
      </c>
    </row>
    <row r="11" spans="1:18" ht="15.6">
      <c r="A11" s="133">
        <v>13</v>
      </c>
      <c r="B11" s="133" t="s">
        <v>41</v>
      </c>
      <c r="C11" s="134"/>
      <c r="D11" s="125">
        <v>67</v>
      </c>
      <c r="E11" s="126">
        <f>D11-'[2]Oct-2014'!D11</f>
        <v>36</v>
      </c>
      <c r="F11" s="127">
        <v>0</v>
      </c>
      <c r="G11" s="126">
        <f>F11-'[2]Oct-2014'!F11</f>
        <v>0</v>
      </c>
      <c r="H11" s="128">
        <v>2033</v>
      </c>
      <c r="I11" s="129">
        <f t="shared" si="0"/>
        <v>3.2956222331529762E-2</v>
      </c>
      <c r="J11" s="129">
        <f>(D11+'[2]Oct-2014'!D11)/(H11+'[2]Oct-2014'!H11)</f>
        <v>2.0408163265306121E-2</v>
      </c>
      <c r="K11" s="129">
        <v>6.4484126984126981E-3</v>
      </c>
      <c r="L11" s="129">
        <v>3.0999999999999999E-3</v>
      </c>
      <c r="M11" s="129">
        <v>1.4174344436569808E-2</v>
      </c>
      <c r="N11" s="130">
        <v>2.3699999999999999E-2</v>
      </c>
      <c r="O11" s="130">
        <v>2.5999999999999999E-3</v>
      </c>
      <c r="P11" s="130">
        <v>4.7000000000000002E-3</v>
      </c>
      <c r="Q11" s="130">
        <v>1.17E-2</v>
      </c>
      <c r="R11" s="133" t="s">
        <v>41</v>
      </c>
    </row>
    <row r="12" spans="1:18" ht="15.6">
      <c r="A12" s="133">
        <v>14</v>
      </c>
      <c r="B12" s="133" t="s">
        <v>40</v>
      </c>
      <c r="C12" s="134"/>
      <c r="D12" s="125">
        <v>4</v>
      </c>
      <c r="E12" s="126">
        <f>D12-'[2]Oct-2014'!D12</f>
        <v>-7</v>
      </c>
      <c r="F12" s="127">
        <v>0</v>
      </c>
      <c r="G12" s="126">
        <f>F12-'[2]Oct-2014'!F12</f>
        <v>0</v>
      </c>
      <c r="H12" s="128">
        <v>2627</v>
      </c>
      <c r="I12" s="129">
        <f t="shared" si="0"/>
        <v>1.5226494099733537E-3</v>
      </c>
      <c r="J12" s="129">
        <f>(D12+'[2]Oct-2014'!D12)/(H12+'[2]Oct-2014'!H12)</f>
        <v>2.8555111364934323E-3</v>
      </c>
      <c r="K12" s="129">
        <v>5.5005500550055009E-3</v>
      </c>
      <c r="L12" s="129">
        <v>1.1999999999999999E-3</v>
      </c>
      <c r="M12" s="129">
        <v>8.0924855491329474E-3</v>
      </c>
      <c r="N12" s="130">
        <v>6.1999999999999998E-3</v>
      </c>
      <c r="O12" s="130">
        <v>1.8E-3</v>
      </c>
      <c r="P12" s="130">
        <v>2.3999999999999998E-3</v>
      </c>
      <c r="Q12" s="130">
        <v>1.4E-3</v>
      </c>
      <c r="R12" s="133" t="s">
        <v>40</v>
      </c>
    </row>
    <row r="13" spans="1:18" ht="15.6">
      <c r="A13" s="133">
        <v>15</v>
      </c>
      <c r="B13" s="133" t="s">
        <v>51</v>
      </c>
      <c r="C13" s="134"/>
      <c r="D13" s="125">
        <v>8</v>
      </c>
      <c r="E13" s="126">
        <f>D13-'[2]Oct-2014'!D13</f>
        <v>-1</v>
      </c>
      <c r="F13" s="127">
        <v>0</v>
      </c>
      <c r="G13" s="126">
        <f>F13-'[2]Oct-2014'!F13</f>
        <v>0</v>
      </c>
      <c r="H13" s="128">
        <v>2674</v>
      </c>
      <c r="I13" s="129">
        <f t="shared" si="0"/>
        <v>2.9917726252804786E-3</v>
      </c>
      <c r="J13" s="129">
        <f>(D13+'[2]Oct-2014'!D13)/(H13+'[2]Oct-2014'!H13)</f>
        <v>3.1984948259642519E-3</v>
      </c>
      <c r="K13" s="129">
        <v>7.3126142595978062E-3</v>
      </c>
      <c r="L13" s="129">
        <v>4.8999999999999998E-3</v>
      </c>
      <c r="M13" s="129">
        <v>7.27802037845706E-4</v>
      </c>
      <c r="N13" s="130">
        <v>9.1000000000000004E-3</v>
      </c>
      <c r="O13" s="130">
        <v>1.6999999999999999E-3</v>
      </c>
      <c r="P13" s="130">
        <v>4.4999999999999997E-3</v>
      </c>
      <c r="Q13" s="130">
        <v>1.1000000000000001E-3</v>
      </c>
      <c r="R13" s="133" t="s">
        <v>51</v>
      </c>
    </row>
    <row r="14" spans="1:18" ht="15.6">
      <c r="A14" s="133">
        <v>16</v>
      </c>
      <c r="B14" s="133" t="s">
        <v>47</v>
      </c>
      <c r="C14" s="134"/>
      <c r="D14" s="125">
        <v>6</v>
      </c>
      <c r="E14" s="126">
        <f>D14-'[2]Oct-2014'!D14</f>
        <v>2</v>
      </c>
      <c r="F14" s="127">
        <v>0</v>
      </c>
      <c r="G14" s="126">
        <f>F14-'[2]Oct-2014'!F14</f>
        <v>0</v>
      </c>
      <c r="H14" s="128">
        <v>2550</v>
      </c>
      <c r="I14" s="129">
        <f t="shared" si="0"/>
        <v>2.352941176470588E-3</v>
      </c>
      <c r="J14" s="129">
        <f>(D14+'[2]Oct-2014'!D14)/(H14+'[2]Oct-2014'!H14)</f>
        <v>1.953125E-3</v>
      </c>
      <c r="K14" s="129">
        <v>2.7142303218301669E-3</v>
      </c>
      <c r="L14" s="129">
        <v>2.5000000000000001E-3</v>
      </c>
      <c r="M14" s="129">
        <v>2.5811209439528023E-3</v>
      </c>
      <c r="N14" s="130">
        <v>4.5999999999999999E-3</v>
      </c>
      <c r="O14" s="130">
        <v>2E-3</v>
      </c>
      <c r="P14" s="130">
        <v>5.8999999999999999E-3</v>
      </c>
      <c r="Q14" s="130">
        <v>1.84E-2</v>
      </c>
      <c r="R14" s="133" t="s">
        <v>47</v>
      </c>
    </row>
    <row r="15" spans="1:18" ht="15.6">
      <c r="A15" s="133">
        <v>19</v>
      </c>
      <c r="B15" s="133" t="s">
        <v>48</v>
      </c>
      <c r="C15" s="134"/>
      <c r="D15" s="125">
        <v>12</v>
      </c>
      <c r="E15" s="126">
        <f>D15-'[2]Oct-2014'!D15</f>
        <v>6</v>
      </c>
      <c r="F15" s="127">
        <v>0</v>
      </c>
      <c r="G15" s="126">
        <f>F15-'[2]Oct-2014'!F15</f>
        <v>0</v>
      </c>
      <c r="H15" s="128">
        <v>2345</v>
      </c>
      <c r="I15" s="129">
        <f t="shared" si="0"/>
        <v>5.1172707889125804E-3</v>
      </c>
      <c r="J15" s="129">
        <f>(D15+'[2]Oct-2014'!D15)/(H15+'[2]Oct-2014'!H15)</f>
        <v>3.8224676152049269E-3</v>
      </c>
      <c r="K15" s="129">
        <v>7.7011936850211781E-4</v>
      </c>
      <c r="L15" s="129">
        <v>4.0000000000000001E-3</v>
      </c>
      <c r="M15" s="129">
        <v>1.2244897959183673E-3</v>
      </c>
      <c r="N15" s="130">
        <v>7.1999999999999998E-3</v>
      </c>
      <c r="O15" s="130">
        <v>3.5000000000000001E-3</v>
      </c>
      <c r="P15" s="130">
        <v>1.6000000000000001E-3</v>
      </c>
      <c r="Q15" s="130">
        <v>9.7999999999999997E-3</v>
      </c>
      <c r="R15" s="133" t="s">
        <v>48</v>
      </c>
    </row>
    <row r="16" spans="1:18" ht="15.6">
      <c r="A16" s="133">
        <v>20</v>
      </c>
      <c r="B16" s="133" t="s">
        <v>46</v>
      </c>
      <c r="C16" s="134"/>
      <c r="D16" s="125">
        <v>14</v>
      </c>
      <c r="E16" s="126">
        <f>D16-'[2]Oct-2014'!D16</f>
        <v>9</v>
      </c>
      <c r="F16" s="127">
        <v>0</v>
      </c>
      <c r="G16" s="126">
        <f>F16-'[2]Oct-2014'!F16</f>
        <v>0</v>
      </c>
      <c r="H16" s="128">
        <v>2232</v>
      </c>
      <c r="I16" s="129">
        <f t="shared" si="0"/>
        <v>6.2724014336917565E-3</v>
      </c>
      <c r="J16" s="129">
        <f>(D16+'[2]Oct-2014'!D16)/(H16+'[2]Oct-2014'!H16)</f>
        <v>4.2477084730605857E-3</v>
      </c>
      <c r="K16" s="129">
        <v>3.0823425803610744E-3</v>
      </c>
      <c r="L16" s="129">
        <v>1.6299999999999999E-2</v>
      </c>
      <c r="M16" s="129">
        <v>4.0180813661476649E-3</v>
      </c>
      <c r="N16" s="130">
        <v>2.8E-3</v>
      </c>
      <c r="O16" s="130">
        <v>1.2999999999999999E-3</v>
      </c>
      <c r="P16" s="130">
        <v>0</v>
      </c>
      <c r="Q16" s="130">
        <v>3.5999999999999999E-3</v>
      </c>
      <c r="R16" s="133" t="s">
        <v>46</v>
      </c>
    </row>
    <row r="17" spans="1:18" ht="15.6">
      <c r="A17" s="136"/>
      <c r="B17" s="136"/>
      <c r="C17" s="134"/>
      <c r="D17" s="125">
        <f>SUM(D3:D16)</f>
        <v>264</v>
      </c>
      <c r="E17" s="126">
        <f>D17-'[2]Oct-2014'!D17</f>
        <v>81</v>
      </c>
      <c r="F17" s="127">
        <f>SUM(F3:F16)</f>
        <v>5</v>
      </c>
      <c r="G17" s="126">
        <f>F17-'[2]Oct-2014'!F17</f>
        <v>5</v>
      </c>
      <c r="H17" s="128">
        <f>SUM(H3:H16)</f>
        <v>30267</v>
      </c>
      <c r="I17" s="129">
        <f>AVERAGE(I3:I16)</f>
        <v>9.808966456265061E-3</v>
      </c>
      <c r="J17" s="129">
        <f>AVERAGE(J3:J16)</f>
        <v>7.905070044898781E-3</v>
      </c>
      <c r="K17" s="129">
        <f>AVERAGE(K3:K16)</f>
        <v>6.8466888193402407E-3</v>
      </c>
      <c r="L17" s="129">
        <f>AVERAGE(L3:L16)</f>
        <v>6.8928571428571441E-3</v>
      </c>
      <c r="M17" s="129">
        <v>5.7748689548967926E-3</v>
      </c>
      <c r="N17" s="130">
        <v>7.7999999999999996E-3</v>
      </c>
      <c r="O17" s="130">
        <v>3.5999999999999999E-3</v>
      </c>
      <c r="P17" s="130">
        <v>5.7000000000000002E-3</v>
      </c>
      <c r="Q17" s="130">
        <v>6.4000000000000003E-3</v>
      </c>
      <c r="R17" s="136"/>
    </row>
    <row r="19" spans="1:18" ht="12.9" customHeight="1"/>
    <row r="23" spans="1:18">
      <c r="A23" s="139"/>
      <c r="B23" s="140" t="s">
        <v>130</v>
      </c>
      <c r="R23" s="140"/>
    </row>
    <row r="24" spans="1:18">
      <c r="B24" s="141" t="s">
        <v>131</v>
      </c>
      <c r="R24" s="141"/>
    </row>
    <row r="25" spans="1:18">
      <c r="B25" s="141" t="s">
        <v>132</v>
      </c>
      <c r="R25" s="141"/>
    </row>
    <row r="26" spans="1:18">
      <c r="B26" s="141" t="s">
        <v>133</v>
      </c>
      <c r="R26" s="141"/>
    </row>
    <row r="27" spans="1:18">
      <c r="B27" s="141" t="s">
        <v>134</v>
      </c>
      <c r="R27" s="141"/>
    </row>
    <row r="28" spans="1:18">
      <c r="B28" s="139"/>
      <c r="R28" s="139"/>
    </row>
    <row r="29" spans="1:18">
      <c r="B29" s="139"/>
      <c r="R29" s="139"/>
    </row>
    <row r="30" spans="1:18">
      <c r="B30" s="139"/>
      <c r="R30" s="139"/>
    </row>
    <row r="31" spans="1:18">
      <c r="B31" s="139"/>
      <c r="R31" s="139"/>
    </row>
    <row r="32" spans="1:18">
      <c r="B32" s="139"/>
      <c r="R32" s="139"/>
    </row>
    <row r="37" spans="1:13">
      <c r="C37" s="135"/>
      <c r="D37" s="135"/>
    </row>
    <row r="38" spans="1:13">
      <c r="A38" s="137"/>
      <c r="B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</row>
    <row r="39" spans="1:13">
      <c r="C39" s="135"/>
      <c r="D39" s="135"/>
    </row>
    <row r="40" spans="1:13">
      <c r="C40" s="135"/>
      <c r="D40" s="135"/>
    </row>
    <row r="41" spans="1:13">
      <c r="C41" s="135"/>
      <c r="D41" s="135"/>
    </row>
    <row r="42" spans="1:13">
      <c r="C42" s="135"/>
      <c r="D42" s="135"/>
    </row>
    <row r="43" spans="1:13">
      <c r="C43" s="135"/>
      <c r="D43" s="135"/>
    </row>
  </sheetData>
  <mergeCells count="15">
    <mergeCell ref="P1:P2"/>
    <mergeCell ref="Q1:Q2"/>
    <mergeCell ref="R1:R2"/>
    <mergeCell ref="J1:J2"/>
    <mergeCell ref="K1:K2"/>
    <mergeCell ref="L1:L2"/>
    <mergeCell ref="M1:M2"/>
    <mergeCell ref="N1:N2"/>
    <mergeCell ref="O1:O2"/>
    <mergeCell ref="A1:A2"/>
    <mergeCell ref="B1:B2"/>
    <mergeCell ref="D1:E2"/>
    <mergeCell ref="F1:G2"/>
    <mergeCell ref="H1:H2"/>
    <mergeCell ref="I1:I2"/>
  </mergeCells>
  <printOptions horizontalCentered="1"/>
  <pageMargins left="0.5" right="0.5" top="1" bottom="1" header="0.5" footer="0.5"/>
  <pageSetup scale="85" orientation="landscape" horizontalDpi="4294967294" verticalDpi="300" r:id="rId1"/>
  <headerFooter alignWithMargins="0">
    <oddHeader xml:space="preserve">&amp;C&amp;"Arial,Bold"NOVEMBER 2014 CERTIFICATE STATUS OF STATE-INSPECTED OBJECTS BY DISTRICT </oddHeader>
    <oddFooter xml:space="preserve">&amp;LDivision/Bureau: Standards &amp; Inspections/Boiler Safety
 Document Name: Global Status State Report
 Date Revised: 12/9/2014
 Document Owner: Jo Ann Bell
 Page 1of 1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zoomScaleNormal="100" workbookViewId="0">
      <selection activeCell="G27" sqref="G27"/>
    </sheetView>
  </sheetViews>
  <sheetFormatPr defaultRowHeight="13.2"/>
  <cols>
    <col min="1" max="1" width="20.33203125" style="135" customWidth="1"/>
    <col min="2" max="2" width="6.77734375" style="135" customWidth="1"/>
    <col min="3" max="3" width="8.5546875" style="135" customWidth="1"/>
    <col min="4" max="4" width="5.6640625" style="135" customWidth="1"/>
    <col min="5" max="5" width="7.109375" style="135" customWidth="1"/>
    <col min="6" max="6" width="9.33203125" style="155" customWidth="1"/>
    <col min="7" max="10" width="17" style="155" customWidth="1"/>
    <col min="11" max="12" width="17" style="155" hidden="1" customWidth="1"/>
    <col min="13" max="14" width="16.6640625" style="155" hidden="1" customWidth="1"/>
    <col min="15" max="15" width="16.88671875" style="155" hidden="1" customWidth="1"/>
    <col min="16" max="16" width="20.109375" style="135" customWidth="1"/>
    <col min="17" max="16384" width="8.88671875" style="135"/>
  </cols>
  <sheetData>
    <row r="1" spans="1:16" s="117" customFormat="1" ht="12" customHeight="1">
      <c r="A1" s="112" t="s">
        <v>165</v>
      </c>
      <c r="B1" s="114" t="s">
        <v>159</v>
      </c>
      <c r="C1" s="115"/>
      <c r="D1" s="114" t="s">
        <v>166</v>
      </c>
      <c r="E1" s="115"/>
      <c r="F1" s="116" t="s">
        <v>167</v>
      </c>
      <c r="G1" s="116" t="s">
        <v>121</v>
      </c>
      <c r="H1" s="116" t="s">
        <v>122</v>
      </c>
      <c r="I1" s="116" t="s">
        <v>162</v>
      </c>
      <c r="J1" s="116" t="s">
        <v>163</v>
      </c>
      <c r="K1" s="116" t="s">
        <v>168</v>
      </c>
      <c r="L1" s="116" t="s">
        <v>126</v>
      </c>
      <c r="M1" s="116" t="s">
        <v>127</v>
      </c>
      <c r="N1" s="116" t="s">
        <v>128</v>
      </c>
      <c r="O1" s="116" t="s">
        <v>129</v>
      </c>
      <c r="P1" s="112" t="s">
        <v>165</v>
      </c>
    </row>
    <row r="2" spans="1:16" s="117" customFormat="1">
      <c r="A2" s="118"/>
      <c r="B2" s="120"/>
      <c r="C2" s="121"/>
      <c r="D2" s="120"/>
      <c r="E2" s="121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18"/>
    </row>
    <row r="3" spans="1:16" s="178" customFormat="1" ht="17.399999999999999">
      <c r="A3" s="171" t="s">
        <v>169</v>
      </c>
      <c r="B3" s="172">
        <v>6</v>
      </c>
      <c r="C3" s="173">
        <f>B3-'[4]Oct-2014'!B3</f>
        <v>4</v>
      </c>
      <c r="D3" s="174">
        <v>0</v>
      </c>
      <c r="E3" s="173">
        <f>D3-'[4]Oct-2014'!D3</f>
        <v>0</v>
      </c>
      <c r="F3" s="175">
        <v>3653</v>
      </c>
      <c r="G3" s="176">
        <f t="shared" ref="G3:G15" si="0">B3/F3</f>
        <v>1.6424856282507528E-3</v>
      </c>
      <c r="H3" s="176">
        <f>(B3+'[4]Oct-2014'!B3)/(F3+'[4]Oct-2014'!F3)</f>
        <v>1.0922992900054614E-3</v>
      </c>
      <c r="I3" s="176">
        <v>1.6000000000000001E-3</v>
      </c>
      <c r="J3" s="176">
        <v>2.5999999999999999E-3</v>
      </c>
      <c r="K3" s="176">
        <v>2.3510971786833857E-3</v>
      </c>
      <c r="L3" s="177">
        <v>3.8E-3</v>
      </c>
      <c r="M3" s="177">
        <v>6.9999999999999999E-4</v>
      </c>
      <c r="N3" s="177">
        <v>2.0000000000000001E-4</v>
      </c>
      <c r="O3" s="177">
        <v>4.9700000000000001E-2</v>
      </c>
      <c r="P3" s="171" t="s">
        <v>169</v>
      </c>
    </row>
    <row r="4" spans="1:16" s="178" customFormat="1" ht="17.399999999999999">
      <c r="A4" s="171" t="s">
        <v>170</v>
      </c>
      <c r="B4" s="172">
        <v>3</v>
      </c>
      <c r="C4" s="173">
        <f>B4-'[4]Oct-2014'!B4</f>
        <v>2</v>
      </c>
      <c r="D4" s="174">
        <v>0</v>
      </c>
      <c r="E4" s="173">
        <f>D4-'[4]Oct-2014'!D4</f>
        <v>0</v>
      </c>
      <c r="F4" s="175">
        <v>1732</v>
      </c>
      <c r="G4" s="176">
        <f t="shared" si="0"/>
        <v>1.7321016166281756E-3</v>
      </c>
      <c r="H4" s="176">
        <f>(B4+'[4]Oct-2014'!B4)/(F4+'[4]Oct-2014'!F4)</f>
        <v>1.148105625717566E-3</v>
      </c>
      <c r="I4" s="176">
        <v>5.7999999999999996E-3</v>
      </c>
      <c r="J4" s="176">
        <v>7.7000000000000002E-3</v>
      </c>
      <c r="K4" s="176">
        <v>0</v>
      </c>
      <c r="L4" s="177">
        <v>4.7000000000000002E-3</v>
      </c>
      <c r="M4" s="177">
        <v>0</v>
      </c>
      <c r="N4" s="177">
        <v>1.1000000000000001E-3</v>
      </c>
      <c r="O4" s="177">
        <v>7.0000000000000001E-3</v>
      </c>
      <c r="P4" s="171" t="s">
        <v>170</v>
      </c>
    </row>
    <row r="5" spans="1:16" s="178" customFormat="1" ht="17.399999999999999">
      <c r="A5" s="179" t="s">
        <v>171</v>
      </c>
      <c r="B5" s="180">
        <v>24</v>
      </c>
      <c r="C5" s="181">
        <f>B5-'[4]Oct-2014'!B5</f>
        <v>8</v>
      </c>
      <c r="D5" s="182">
        <v>0</v>
      </c>
      <c r="E5" s="181">
        <f>D5-'[4]Oct-2014'!D5</f>
        <v>-1</v>
      </c>
      <c r="F5" s="183">
        <v>1697</v>
      </c>
      <c r="G5" s="184">
        <f t="shared" si="0"/>
        <v>1.4142604596346494E-2</v>
      </c>
      <c r="H5" s="184">
        <f>(B5+'[4]Oct-2014'!B5)/(F5+'[4]Oct-2014'!F5)</f>
        <v>1.1865915158706615E-2</v>
      </c>
      <c r="I5" s="184">
        <v>1.8599999999999998E-2</v>
      </c>
      <c r="J5" s="184">
        <v>1.78E-2</v>
      </c>
      <c r="K5" s="184">
        <v>1.1784511784511785E-2</v>
      </c>
      <c r="L5" s="185">
        <v>9.4999999999999998E-3</v>
      </c>
      <c r="M5" s="185">
        <v>4.3E-3</v>
      </c>
      <c r="N5" s="185">
        <v>3.0999999999999999E-3</v>
      </c>
      <c r="O5" s="185">
        <v>2.8E-3</v>
      </c>
      <c r="P5" s="179" t="s">
        <v>172</v>
      </c>
    </row>
    <row r="6" spans="1:16" s="178" customFormat="1" ht="17.399999999999999">
      <c r="A6" s="171" t="s">
        <v>173</v>
      </c>
      <c r="B6" s="172">
        <v>0</v>
      </c>
      <c r="C6" s="173">
        <f>B6-'[4]Oct-2014'!B6</f>
        <v>-6</v>
      </c>
      <c r="D6" s="174">
        <v>1</v>
      </c>
      <c r="E6" s="173">
        <f>D6-'[4]Oct-2014'!D6</f>
        <v>-1</v>
      </c>
      <c r="F6" s="175">
        <v>1259</v>
      </c>
      <c r="G6" s="176">
        <f t="shared" si="0"/>
        <v>0</v>
      </c>
      <c r="H6" s="176">
        <f>(B6+'[4]Oct-2014'!B6)/(F6+'[4]Oct-2014'!F6)</f>
        <v>2.3942537909018356E-3</v>
      </c>
      <c r="I6" s="176">
        <v>2.1600000000000001E-2</v>
      </c>
      <c r="J6" s="176">
        <v>9.9000000000000008E-3</v>
      </c>
      <c r="K6" s="176">
        <v>3.2206119162640902E-3</v>
      </c>
      <c r="L6" s="177">
        <v>3.3E-3</v>
      </c>
      <c r="M6" s="177">
        <v>1.9E-3</v>
      </c>
      <c r="N6" s="177">
        <v>2.8E-3</v>
      </c>
      <c r="O6" s="177">
        <v>4.1999999999999997E-3</v>
      </c>
      <c r="P6" s="171" t="s">
        <v>173</v>
      </c>
    </row>
    <row r="7" spans="1:16" s="178" customFormat="1" ht="17.399999999999999">
      <c r="A7" s="171" t="s">
        <v>174</v>
      </c>
      <c r="B7" s="172">
        <v>132</v>
      </c>
      <c r="C7" s="173">
        <f>B7-'[4]Oct-2014'!B7</f>
        <v>-8</v>
      </c>
      <c r="D7" s="174">
        <v>2</v>
      </c>
      <c r="E7" s="173">
        <f>D7-'[4]Oct-2014'!D7</f>
        <v>0</v>
      </c>
      <c r="F7" s="175">
        <v>14623</v>
      </c>
      <c r="G7" s="176">
        <f t="shared" si="0"/>
        <v>9.0268754701497648E-3</v>
      </c>
      <c r="H7" s="176">
        <f>(B7+'[4]Oct-2014'!B7)/(F7+'[4]Oct-2014'!F7)</f>
        <v>9.3518996046071858E-3</v>
      </c>
      <c r="I7" s="176">
        <v>1.49E-2</v>
      </c>
      <c r="J7" s="176">
        <v>6.3E-3</v>
      </c>
      <c r="K7" s="176">
        <v>6.4331165652751557E-3</v>
      </c>
      <c r="L7" s="177">
        <v>9.9000000000000008E-3</v>
      </c>
      <c r="M7" s="177">
        <v>5.9999999999999995E-4</v>
      </c>
      <c r="N7" s="177">
        <v>1.8E-3</v>
      </c>
      <c r="O7" s="177">
        <v>8.0000000000000004E-4</v>
      </c>
      <c r="P7" s="171" t="s">
        <v>174</v>
      </c>
    </row>
    <row r="8" spans="1:16" s="178" customFormat="1" ht="17.399999999999999">
      <c r="A8" s="179" t="s">
        <v>175</v>
      </c>
      <c r="B8" s="180">
        <v>493</v>
      </c>
      <c r="C8" s="181">
        <f>B8-'[4]Oct-2014'!B8</f>
        <v>203</v>
      </c>
      <c r="D8" s="182">
        <v>11</v>
      </c>
      <c r="E8" s="181">
        <f>D8-'[4]Oct-2014'!D8</f>
        <v>0</v>
      </c>
      <c r="F8" s="183">
        <v>17402</v>
      </c>
      <c r="G8" s="184">
        <f t="shared" si="0"/>
        <v>2.8330077002643374E-2</v>
      </c>
      <c r="H8" s="184">
        <f>(B8+'[4]Oct-2014'!B8)/(F8+'[4]Oct-2014'!F8)</f>
        <v>2.2605231248917373E-2</v>
      </c>
      <c r="I8" s="184">
        <v>3.2500000000000001E-2</v>
      </c>
      <c r="J8" s="184">
        <v>2.53E-2</v>
      </c>
      <c r="K8" s="184">
        <v>2.4874402646734468E-2</v>
      </c>
      <c r="L8" s="185">
        <v>2.7400000000000001E-2</v>
      </c>
      <c r="M8" s="185">
        <v>6.7999999999999996E-3</v>
      </c>
      <c r="N8" s="185">
        <v>1.09E-2</v>
      </c>
      <c r="O8" s="185">
        <v>1.2800000000000001E-2</v>
      </c>
      <c r="P8" s="179" t="s">
        <v>175</v>
      </c>
    </row>
    <row r="9" spans="1:16" s="178" customFormat="1" ht="17.399999999999999">
      <c r="A9" s="179" t="s">
        <v>176</v>
      </c>
      <c r="B9" s="180">
        <v>3</v>
      </c>
      <c r="C9" s="181">
        <f>B9-'[4]Oct-2014'!B9</f>
        <v>3</v>
      </c>
      <c r="D9" s="182">
        <v>0</v>
      </c>
      <c r="E9" s="181">
        <f>D9-'[4]Oct-2014'!D9</f>
        <v>0</v>
      </c>
      <c r="F9" s="183">
        <v>575</v>
      </c>
      <c r="G9" s="184">
        <f t="shared" si="0"/>
        <v>5.2173913043478265E-3</v>
      </c>
      <c r="H9" s="184">
        <f>(B9+'[4]Oct-2014'!B9)/(F9+'[4]Oct-2014'!F9)</f>
        <v>2.6086956521739132E-3</v>
      </c>
      <c r="I9" s="184">
        <v>3.5000000000000001E-3</v>
      </c>
      <c r="J9" s="184">
        <v>0</v>
      </c>
      <c r="K9" s="184">
        <v>4.6666666666666669E-2</v>
      </c>
      <c r="L9" s="185">
        <v>4.02E-2</v>
      </c>
      <c r="M9" s="185">
        <v>0</v>
      </c>
      <c r="N9" s="185">
        <v>3.3999999999999998E-3</v>
      </c>
      <c r="O9" s="185">
        <v>6.4000000000000003E-3</v>
      </c>
      <c r="P9" s="179" t="s">
        <v>176</v>
      </c>
    </row>
    <row r="10" spans="1:16" s="178" customFormat="1" ht="17.399999999999999">
      <c r="A10" s="171" t="s">
        <v>177</v>
      </c>
      <c r="B10" s="172">
        <v>9</v>
      </c>
      <c r="C10" s="173">
        <f>B10-'[4]Oct-2014'!B10</f>
        <v>7</v>
      </c>
      <c r="D10" s="174">
        <v>0</v>
      </c>
      <c r="E10" s="173">
        <f>D10-'[4]Oct-2014'!D10</f>
        <v>0</v>
      </c>
      <c r="F10" s="175">
        <v>2031</v>
      </c>
      <c r="G10" s="176">
        <f t="shared" si="0"/>
        <v>4.4313146233382573E-3</v>
      </c>
      <c r="H10" s="176">
        <f>(B10+'[4]Oct-2014'!B10)/(F10+'[4]Oct-2014'!F10)</f>
        <v>2.7113630761646536E-3</v>
      </c>
      <c r="I10" s="176">
        <v>3.7000000000000002E-3</v>
      </c>
      <c r="J10" s="176">
        <v>8.9999999999999993E-3</v>
      </c>
      <c r="K10" s="176">
        <v>6.379585326953748E-3</v>
      </c>
      <c r="L10" s="177">
        <v>8.6E-3</v>
      </c>
      <c r="M10" s="177">
        <v>1.26E-2</v>
      </c>
      <c r="N10" s="177">
        <v>0</v>
      </c>
      <c r="O10" s="177">
        <v>0</v>
      </c>
      <c r="P10" s="171" t="s">
        <v>177</v>
      </c>
    </row>
    <row r="11" spans="1:16" s="178" customFormat="1" ht="17.399999999999999">
      <c r="A11" s="186" t="s">
        <v>178</v>
      </c>
      <c r="B11" s="187">
        <v>8</v>
      </c>
      <c r="C11" s="173">
        <f>B11-'[4]Oct-2014'!B11</f>
        <v>7</v>
      </c>
      <c r="D11" s="188">
        <v>9</v>
      </c>
      <c r="E11" s="173">
        <f>D11-'[4]Oct-2014'!D11</f>
        <v>9</v>
      </c>
      <c r="F11" s="189">
        <v>1152</v>
      </c>
      <c r="G11" s="176">
        <f t="shared" si="0"/>
        <v>6.9444444444444441E-3</v>
      </c>
      <c r="H11" s="176">
        <f>(B11+'[4]Oct-2014'!B11)/(F11+'[4]Oct-2014'!F11)</f>
        <v>3.8944180008654264E-3</v>
      </c>
      <c r="I11" s="176">
        <v>2.8999999999999998E-3</v>
      </c>
      <c r="J11" s="176">
        <v>0</v>
      </c>
      <c r="K11" s="176">
        <v>0</v>
      </c>
      <c r="L11" s="177">
        <v>0</v>
      </c>
      <c r="M11" s="177">
        <v>0</v>
      </c>
      <c r="N11" s="177">
        <v>0</v>
      </c>
      <c r="O11" s="177">
        <v>0</v>
      </c>
      <c r="P11" s="186" t="s">
        <v>178</v>
      </c>
    </row>
    <row r="12" spans="1:16" s="178" customFormat="1" ht="17.399999999999999">
      <c r="A12" s="186" t="s">
        <v>179</v>
      </c>
      <c r="B12" s="187">
        <v>8</v>
      </c>
      <c r="C12" s="173">
        <f>B12-'[4]Oct-2014'!B12</f>
        <v>8</v>
      </c>
      <c r="D12" s="188">
        <v>0</v>
      </c>
      <c r="E12" s="173">
        <f>D12-'[4]Oct-2014'!D12</f>
        <v>0</v>
      </c>
      <c r="F12" s="189">
        <v>666</v>
      </c>
      <c r="G12" s="176">
        <f t="shared" si="0"/>
        <v>1.2012012012012012E-2</v>
      </c>
      <c r="H12" s="176">
        <f>(B12+'[4]Oct-2014'!B12)/(F12+'[4]Oct-2014'!F12)</f>
        <v>6.006006006006006E-3</v>
      </c>
      <c r="I12" s="176">
        <v>7.6200000000000004E-2</v>
      </c>
      <c r="J12" s="176">
        <v>1.4999999999999999E-2</v>
      </c>
      <c r="K12" s="176">
        <v>1.2658227848101266E-2</v>
      </c>
      <c r="L12" s="177">
        <v>0</v>
      </c>
      <c r="M12" s="177">
        <v>0</v>
      </c>
      <c r="N12" s="177">
        <v>0</v>
      </c>
      <c r="O12" s="177"/>
      <c r="P12" s="186" t="s">
        <v>179</v>
      </c>
    </row>
    <row r="13" spans="1:16" s="178" customFormat="1" ht="17.399999999999999">
      <c r="A13" s="186" t="s">
        <v>180</v>
      </c>
      <c r="B13" s="187">
        <v>59</v>
      </c>
      <c r="C13" s="173">
        <f>B13-'[4]Oct-2014'!B13</f>
        <v>-5</v>
      </c>
      <c r="D13" s="188">
        <v>7</v>
      </c>
      <c r="E13" s="173">
        <f>D13-'[4]Oct-2014'!D13</f>
        <v>-10</v>
      </c>
      <c r="F13" s="189">
        <v>7841</v>
      </c>
      <c r="G13" s="190">
        <f t="shared" si="0"/>
        <v>7.5245504399948987E-3</v>
      </c>
      <c r="H13" s="176">
        <f>(B13+'[4]Oct-2014'!B13)/(F13+'[4]Oct-2014'!F13)</f>
        <v>7.7627011675607451E-3</v>
      </c>
      <c r="I13" s="176">
        <v>1.24E-2</v>
      </c>
      <c r="J13" s="190">
        <v>1.8599999999999998E-2</v>
      </c>
      <c r="K13" s="190">
        <v>6.8469702156795618E-3</v>
      </c>
      <c r="L13" s="191">
        <v>1.47E-2</v>
      </c>
      <c r="M13" s="191">
        <v>7.4000000000000003E-3</v>
      </c>
      <c r="N13" s="191">
        <v>8.6E-3</v>
      </c>
      <c r="O13" s="191">
        <v>5.7000000000000002E-3</v>
      </c>
      <c r="P13" s="186" t="s">
        <v>181</v>
      </c>
    </row>
    <row r="14" spans="1:16" s="178" customFormat="1" ht="17.399999999999999">
      <c r="A14" s="186" t="s">
        <v>182</v>
      </c>
      <c r="B14" s="187">
        <v>11</v>
      </c>
      <c r="C14" s="173">
        <f>B14-'[4]Oct-2014'!B14</f>
        <v>8</v>
      </c>
      <c r="D14" s="188">
        <v>0</v>
      </c>
      <c r="E14" s="173">
        <f>D14-'[4]Oct-2014'!D14</f>
        <v>-1</v>
      </c>
      <c r="F14" s="189">
        <v>1404</v>
      </c>
      <c r="G14" s="190">
        <f t="shared" si="0"/>
        <v>7.8347578347578353E-3</v>
      </c>
      <c r="H14" s="176">
        <f>(B14+'[4]Oct-2014'!B14)/(F14+'[4]Oct-2014'!F14)</f>
        <v>4.9347902714134652E-3</v>
      </c>
      <c r="I14" s="176">
        <v>1.6500000000000001E-2</v>
      </c>
      <c r="J14" s="190">
        <v>3.1899999999999998E-2</v>
      </c>
      <c r="K14" s="190">
        <v>3.205128205128205E-3</v>
      </c>
      <c r="L14" s="191">
        <v>9.4999999999999998E-3</v>
      </c>
      <c r="M14" s="191">
        <v>0</v>
      </c>
      <c r="N14" s="191">
        <v>2.2000000000000001E-3</v>
      </c>
      <c r="O14" s="191">
        <v>1.1999999999999999E-3</v>
      </c>
      <c r="P14" s="186" t="s">
        <v>182</v>
      </c>
    </row>
    <row r="15" spans="1:16" s="178" customFormat="1" ht="17.399999999999999">
      <c r="A15" s="171" t="s">
        <v>183</v>
      </c>
      <c r="B15" s="172">
        <v>118</v>
      </c>
      <c r="C15" s="173">
        <f>B15-'[4]Oct-2014'!B15</f>
        <v>31</v>
      </c>
      <c r="D15" s="174">
        <v>0</v>
      </c>
      <c r="E15" s="173">
        <f>D15-'[4]Oct-2014'!D15</f>
        <v>0</v>
      </c>
      <c r="F15" s="175">
        <v>6676</v>
      </c>
      <c r="G15" s="176">
        <f t="shared" si="0"/>
        <v>1.7675254643499103E-2</v>
      </c>
      <c r="H15" s="176">
        <f>(B15+'[4]Oct-2014'!B15)/(F15+'[4]Oct-2014'!F15)</f>
        <v>1.542165049274054E-2</v>
      </c>
      <c r="I15" s="176">
        <v>1.8800000000000001E-2</v>
      </c>
      <c r="J15" s="176">
        <v>7.0000000000000001E-3</v>
      </c>
      <c r="K15" s="176">
        <v>1.3963480128893663E-2</v>
      </c>
      <c r="L15" s="177">
        <v>1.0800000000000001E-2</v>
      </c>
      <c r="M15" s="177">
        <v>4.1000000000000003E-3</v>
      </c>
      <c r="N15" s="177">
        <v>5.7000000000000002E-3</v>
      </c>
      <c r="O15" s="177">
        <v>7.0000000000000001E-3</v>
      </c>
      <c r="P15" s="171" t="s">
        <v>183</v>
      </c>
    </row>
    <row r="16" spans="1:16" s="178" customFormat="1" ht="17.399999999999999">
      <c r="A16" s="179" t="s">
        <v>184</v>
      </c>
      <c r="B16" s="180">
        <f>SUM(B3:B15)</f>
        <v>874</v>
      </c>
      <c r="C16" s="181">
        <f>B16-'[4]Oct-2014'!B16</f>
        <v>262</v>
      </c>
      <c r="D16" s="182">
        <f>SUM(D3:D15)</f>
        <v>30</v>
      </c>
      <c r="E16" s="181">
        <f>D16-'[4]Oct-2014'!D16</f>
        <v>-4</v>
      </c>
      <c r="F16" s="183">
        <f>SUM(F3:F15)</f>
        <v>60711</v>
      </c>
      <c r="G16" s="184">
        <f>AVERAGE(G3:G15)</f>
        <v>8.9626053551086875E-3</v>
      </c>
      <c r="H16" s="184">
        <f>AVERAGE(H3:H15)</f>
        <v>7.0613330296754448E-3</v>
      </c>
      <c r="I16" s="184">
        <f>AVERAGE(I3:I15)</f>
        <v>1.7615384615384616E-2</v>
      </c>
      <c r="J16" s="184">
        <f>AVERAGE(J3:J15)</f>
        <v>1.1623076923076923E-2</v>
      </c>
      <c r="K16" s="184">
        <v>1.2373025074843823E-2</v>
      </c>
      <c r="L16" s="192">
        <v>1.52E-2</v>
      </c>
      <c r="M16" s="192">
        <v>4.1000000000000003E-3</v>
      </c>
      <c r="N16" s="192">
        <v>6.3E-3</v>
      </c>
      <c r="O16" s="193">
        <v>1.06E-2</v>
      </c>
      <c r="P16" s="194"/>
    </row>
    <row r="17" spans="2:17">
      <c r="C17" s="178"/>
      <c r="F17" s="195"/>
    </row>
    <row r="19" spans="2:17">
      <c r="B19" s="196" t="s">
        <v>130</v>
      </c>
      <c r="C19" s="196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55"/>
    </row>
    <row r="20" spans="2:17">
      <c r="B20" s="197" t="s">
        <v>131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</row>
    <row r="21" spans="2:17">
      <c r="B21" s="197" t="s">
        <v>132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</row>
    <row r="22" spans="2:17">
      <c r="B22" s="197" t="s">
        <v>133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</row>
    <row r="23" spans="2:17">
      <c r="B23" s="197" t="s">
        <v>134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</row>
    <row r="24" spans="2:17">
      <c r="B24" s="197" t="s">
        <v>185</v>
      </c>
      <c r="C24" s="197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</row>
    <row r="26" spans="2:17">
      <c r="M26" s="199"/>
    </row>
  </sheetData>
  <mergeCells count="20">
    <mergeCell ref="B23:P23"/>
    <mergeCell ref="B24:Q24"/>
    <mergeCell ref="O1:O2"/>
    <mergeCell ref="P1:P2"/>
    <mergeCell ref="B19:C19"/>
    <mergeCell ref="B20:P20"/>
    <mergeCell ref="B21:P21"/>
    <mergeCell ref="B22:Q22"/>
    <mergeCell ref="I1:I2"/>
    <mergeCell ref="J1:J2"/>
    <mergeCell ref="K1:K2"/>
    <mergeCell ref="L1:L2"/>
    <mergeCell ref="M1:M2"/>
    <mergeCell ref="N1:N2"/>
    <mergeCell ref="A1:A2"/>
    <mergeCell ref="B1:C2"/>
    <mergeCell ref="D1:E2"/>
    <mergeCell ref="F1:F2"/>
    <mergeCell ref="G1:G2"/>
    <mergeCell ref="H1:H2"/>
  </mergeCells>
  <printOptions horizontalCentered="1"/>
  <pageMargins left="0.5" right="0.5" top="1.5" bottom="1" header="1" footer="0.5"/>
  <pageSetup scale="84" orientation="landscape" horizontalDpi="4294967294" verticalDpi="300" r:id="rId1"/>
  <headerFooter alignWithMargins="0">
    <oddHeader xml:space="preserve">&amp;C&amp;"Arial,Bold"NOVEMBER 2014 CERTIFICATE STATUS OF INSURANCE-INSPECTED OBJECTS BY COMPANY </oddHeader>
    <oddFooter xml:space="preserve">&amp;LDivision/Bureau: Standards &amp; Inspections/Boiler Safety
 Document Name: Global Status Insurance Report
 Date Revised:  12/9/2014
 Document Owner: Jo Ann Bell
 Page 1of 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32"/>
  <sheetViews>
    <sheetView zoomScaleNormal="100" workbookViewId="0">
      <selection activeCell="I29" sqref="I29"/>
    </sheetView>
  </sheetViews>
  <sheetFormatPr defaultRowHeight="13.2"/>
  <cols>
    <col min="1" max="1" width="17.88671875" style="135" bestFit="1" customWidth="1"/>
    <col min="2" max="2" width="6.77734375" style="138" customWidth="1"/>
    <col min="3" max="3" width="8" style="135" customWidth="1"/>
    <col min="4" max="4" width="7" style="135" customWidth="1"/>
    <col min="5" max="5" width="7.44140625" style="135" customWidth="1"/>
    <col min="6" max="6" width="11.33203125" style="135" customWidth="1"/>
    <col min="7" max="8" width="17.109375" style="135" customWidth="1"/>
    <col min="9" max="10" width="16.6640625" style="135" customWidth="1"/>
    <col min="11" max="11" width="16.6640625" style="135" hidden="1" customWidth="1"/>
    <col min="12" max="12" width="16.5546875" style="135" hidden="1" customWidth="1"/>
    <col min="13" max="13" width="16.6640625" style="135" hidden="1" customWidth="1"/>
    <col min="14" max="14" width="16.88671875" style="135" hidden="1" customWidth="1"/>
    <col min="15" max="16384" width="8.88671875" style="135"/>
  </cols>
  <sheetData>
    <row r="1" spans="1:14" s="117" customFormat="1" ht="12.9" customHeight="1">
      <c r="A1" s="112"/>
      <c r="B1" s="114" t="s">
        <v>159</v>
      </c>
      <c r="C1" s="115"/>
      <c r="D1" s="114" t="s">
        <v>160</v>
      </c>
      <c r="E1" s="115"/>
      <c r="F1" s="116" t="s">
        <v>161</v>
      </c>
      <c r="G1" s="116" t="s">
        <v>121</v>
      </c>
      <c r="H1" s="116" t="s">
        <v>122</v>
      </c>
      <c r="I1" s="116" t="s">
        <v>162</v>
      </c>
      <c r="J1" s="116" t="s">
        <v>163</v>
      </c>
      <c r="K1" s="116" t="s">
        <v>126</v>
      </c>
      <c r="L1" s="116" t="s">
        <v>127</v>
      </c>
      <c r="M1" s="116" t="s">
        <v>128</v>
      </c>
      <c r="N1" s="116" t="s">
        <v>129</v>
      </c>
    </row>
    <row r="2" spans="1:14" s="117" customFormat="1" ht="16.2" customHeight="1">
      <c r="A2" s="118"/>
      <c r="B2" s="120"/>
      <c r="C2" s="121"/>
      <c r="D2" s="120"/>
      <c r="E2" s="121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132" customFormat="1" ht="18.600000000000001" customHeight="1">
      <c r="A3" s="123" t="s">
        <v>5</v>
      </c>
      <c r="B3" s="125">
        <v>264</v>
      </c>
      <c r="C3" s="126">
        <f>B3-'[3]Oct-2014'!B3</f>
        <v>81</v>
      </c>
      <c r="D3" s="127">
        <v>5</v>
      </c>
      <c r="E3" s="126">
        <f>D3-'[3]Oct-2014'!D3</f>
        <v>5</v>
      </c>
      <c r="F3" s="128">
        <v>30267</v>
      </c>
      <c r="G3" s="129">
        <f>B3/F3</f>
        <v>8.7223708989989102E-3</v>
      </c>
      <c r="H3" s="129">
        <f>(B3+'[3]Oct-2014'!B3)/(F3+'[3]Oct-2014'!F3)</f>
        <v>7.2627422945066369E-3</v>
      </c>
      <c r="I3" s="129">
        <v>7.0000000000000001E-3</v>
      </c>
      <c r="J3" s="129">
        <v>5.8999999999999999E-3</v>
      </c>
      <c r="K3" s="166">
        <v>7.7999999999999996E-3</v>
      </c>
      <c r="L3" s="167">
        <v>3.5999999999999999E-3</v>
      </c>
      <c r="M3" s="167">
        <v>5.7000000000000002E-3</v>
      </c>
      <c r="N3" s="167">
        <v>6.4000000000000003E-3</v>
      </c>
    </row>
    <row r="4" spans="1:14" ht="21.6" customHeight="1">
      <c r="A4" s="133" t="s">
        <v>164</v>
      </c>
      <c r="B4" s="125">
        <v>874</v>
      </c>
      <c r="C4" s="126">
        <f>B4-'[3]Oct-2014'!B4</f>
        <v>262</v>
      </c>
      <c r="D4" s="127">
        <v>30</v>
      </c>
      <c r="E4" s="126">
        <f>D4-'[3]Oct-2014'!D4</f>
        <v>-4</v>
      </c>
      <c r="F4" s="128">
        <v>60711</v>
      </c>
      <c r="G4" s="129">
        <f>B4/F4</f>
        <v>1.4396073199255489E-2</v>
      </c>
      <c r="H4" s="129">
        <f>(B4+'[3]Oct-2014'!B4)/(F4+'[3]Oct-2014'!F4)</f>
        <v>1.2257388664802488E-2</v>
      </c>
      <c r="I4" s="129">
        <v>1.9099999999999999E-2</v>
      </c>
      <c r="J4" s="129">
        <v>1.43E-2</v>
      </c>
      <c r="K4" s="166">
        <v>1.52E-2</v>
      </c>
      <c r="L4" s="167">
        <v>4.1000000000000003E-3</v>
      </c>
      <c r="M4" s="167">
        <v>6.3E-3</v>
      </c>
      <c r="N4" s="167">
        <v>1.06E-2</v>
      </c>
    </row>
    <row r="5" spans="1:14" ht="23.4" customHeight="1">
      <c r="A5" s="133" t="s">
        <v>115</v>
      </c>
      <c r="B5" s="168">
        <f>SUM(B3:B4)</f>
        <v>1138</v>
      </c>
      <c r="C5" s="126">
        <f>B5-'[3]Oct-2014'!B5</f>
        <v>343</v>
      </c>
      <c r="D5" s="168">
        <f>SUM(D3:D4)</f>
        <v>35</v>
      </c>
      <c r="E5" s="126">
        <f>D5-'[3]Oct-2014'!D5</f>
        <v>1</v>
      </c>
      <c r="F5" s="128">
        <f>SUM(F3:F4)</f>
        <v>90978</v>
      </c>
      <c r="G5" s="129">
        <f>AVERAGE(G3:G4)</f>
        <v>1.15592220491272E-2</v>
      </c>
      <c r="H5" s="129">
        <f>AVERAGE(H3:H4)</f>
        <v>9.7600654796545627E-3</v>
      </c>
      <c r="I5" s="129">
        <f>AVERAGE(I3:I4)</f>
        <v>1.3049999999999999E-2</v>
      </c>
      <c r="J5" s="129">
        <f>AVERAGE(J3:J4)</f>
        <v>1.01E-2</v>
      </c>
      <c r="K5" s="166">
        <v>1.2500000000000001E-2</v>
      </c>
      <c r="L5" s="167">
        <f>AVERAGE(L3:L4)</f>
        <v>3.8500000000000001E-3</v>
      </c>
      <c r="M5" s="167">
        <f>AVERAGE(M3:M4)</f>
        <v>6.0000000000000001E-3</v>
      </c>
      <c r="N5" s="167">
        <f>AVERAGE(N3:N4)</f>
        <v>8.5000000000000006E-3</v>
      </c>
    </row>
    <row r="7" spans="1:14" ht="12.9" customHeight="1">
      <c r="D7" s="169"/>
    </row>
    <row r="11" spans="1:14">
      <c r="A11" s="140" t="s">
        <v>130</v>
      </c>
    </row>
    <row r="12" spans="1:14">
      <c r="A12" s="141" t="s">
        <v>131</v>
      </c>
    </row>
    <row r="13" spans="1:14">
      <c r="A13" s="141" t="s">
        <v>132</v>
      </c>
    </row>
    <row r="14" spans="1:14">
      <c r="A14" s="141" t="s">
        <v>133</v>
      </c>
    </row>
    <row r="15" spans="1:14">
      <c r="A15" s="141" t="s">
        <v>134</v>
      </c>
    </row>
    <row r="16" spans="1:14">
      <c r="A16" s="141"/>
    </row>
    <row r="17" spans="1:14">
      <c r="A17" s="139"/>
      <c r="F17" s="170"/>
      <c r="G17" s="170"/>
      <c r="H17" s="170"/>
      <c r="L17" s="170"/>
      <c r="M17" s="170"/>
      <c r="N17" s="170"/>
    </row>
    <row r="18" spans="1:14">
      <c r="A18" s="139"/>
    </row>
    <row r="19" spans="1:14">
      <c r="A19" s="139"/>
    </row>
    <row r="20" spans="1:14">
      <c r="A20" s="139"/>
    </row>
    <row r="21" spans="1:14">
      <c r="A21" s="139"/>
    </row>
    <row r="26" spans="1:14">
      <c r="B26" s="135"/>
    </row>
    <row r="27" spans="1:14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>
      <c r="B28" s="135"/>
    </row>
    <row r="29" spans="1:14">
      <c r="B29" s="135"/>
    </row>
    <row r="30" spans="1:14">
      <c r="B30" s="135"/>
    </row>
    <row r="31" spans="1:14">
      <c r="B31" s="135"/>
    </row>
    <row r="32" spans="1:14">
      <c r="B32" s="135"/>
    </row>
  </sheetData>
  <mergeCells count="12">
    <mergeCell ref="I1:I2"/>
    <mergeCell ref="J1:J2"/>
    <mergeCell ref="K1:K2"/>
    <mergeCell ref="L1:L2"/>
    <mergeCell ref="M1:M2"/>
    <mergeCell ref="N1:N2"/>
    <mergeCell ref="A1:A2"/>
    <mergeCell ref="B1:C2"/>
    <mergeCell ref="D1:E2"/>
    <mergeCell ref="F1:F2"/>
    <mergeCell ref="G1:G2"/>
    <mergeCell ref="H1:H2"/>
  </mergeCells>
  <printOptions horizontalCentered="1"/>
  <pageMargins left="0.5" right="0.5" top="1" bottom="1" header="0.5" footer="0.5"/>
  <pageSetup scale="85" orientation="landscape" horizontalDpi="4294967294" verticalDpi="300" r:id="rId1"/>
  <headerFooter alignWithMargins="0">
    <oddHeader xml:space="preserve">&amp;C&amp;"Arial,Bold"NOV 2014 GLOBAL STATUS OF STATE-INSURANCE INSPECTED OBJECTS </oddHeader>
    <oddFooter xml:space="preserve">&amp;LDivision/Bureau: Standards &amp; Inspections/Boiler Safety
Document Name: Global Status Combined Report
Date Revised:  12/9/2014 
Document Owner: Jo Ann Bell
Page 1of 1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B5"/>
  <sheetViews>
    <sheetView workbookViewId="0">
      <selection activeCell="J22" sqref="J22"/>
    </sheetView>
  </sheetViews>
  <sheetFormatPr defaultRowHeight="13.2"/>
  <cols>
    <col min="1" max="1" width="22.88671875" style="135" customWidth="1"/>
    <col min="2" max="10" width="9.109375" style="135" hidden="1" customWidth="1"/>
    <col min="11" max="11" width="10" style="135" hidden="1" customWidth="1"/>
    <col min="12" max="68" width="9.109375" style="135" hidden="1" customWidth="1"/>
    <col min="69" max="104" width="0" style="135" hidden="1" customWidth="1"/>
    <col min="105" max="105" width="7" style="135" hidden="1" customWidth="1"/>
    <col min="106" max="107" width="8.109375" style="135" hidden="1" customWidth="1"/>
    <col min="108" max="108" width="7.33203125" style="135" hidden="1" customWidth="1"/>
    <col min="109" max="109" width="7.6640625" style="135" hidden="1" customWidth="1"/>
    <col min="110" max="110" width="7.33203125" style="135" hidden="1" customWidth="1"/>
    <col min="111" max="111" width="0" style="135" hidden="1" customWidth="1"/>
    <col min="112" max="112" width="7.44140625" style="135" hidden="1" customWidth="1"/>
    <col min="113" max="113" width="8.109375" style="135" hidden="1" customWidth="1"/>
    <col min="114" max="114" width="7.5546875" style="135" hidden="1" customWidth="1"/>
    <col min="115" max="115" width="8.33203125" style="135" hidden="1" customWidth="1"/>
    <col min="116" max="116" width="6.6640625" style="135" hidden="1" customWidth="1"/>
    <col min="117" max="119" width="0" style="135" hidden="1" customWidth="1"/>
    <col min="120" max="16384" width="8.88671875" style="135"/>
  </cols>
  <sheetData>
    <row r="1" spans="1:132">
      <c r="A1" s="142"/>
      <c r="B1" s="142" t="s">
        <v>135</v>
      </c>
      <c r="C1" s="142" t="s">
        <v>136</v>
      </c>
      <c r="D1" s="142" t="s">
        <v>137</v>
      </c>
      <c r="E1" s="142" t="s">
        <v>138</v>
      </c>
      <c r="F1" s="142" t="s">
        <v>139</v>
      </c>
      <c r="G1" s="142" t="s">
        <v>140</v>
      </c>
      <c r="H1" s="142" t="s">
        <v>141</v>
      </c>
      <c r="I1" s="142" t="s">
        <v>142</v>
      </c>
      <c r="J1" s="142" t="s">
        <v>143</v>
      </c>
      <c r="K1" s="142" t="s">
        <v>144</v>
      </c>
      <c r="L1" s="142" t="s">
        <v>145</v>
      </c>
      <c r="M1" s="142" t="s">
        <v>146</v>
      </c>
      <c r="N1" s="142" t="s">
        <v>135</v>
      </c>
      <c r="O1" s="142" t="s">
        <v>136</v>
      </c>
      <c r="P1" s="142" t="s">
        <v>137</v>
      </c>
      <c r="Q1" s="142" t="s">
        <v>138</v>
      </c>
      <c r="R1" s="142" t="s">
        <v>139</v>
      </c>
      <c r="S1" s="142" t="s">
        <v>140</v>
      </c>
      <c r="T1" s="142" t="s">
        <v>141</v>
      </c>
      <c r="U1" s="142" t="s">
        <v>142</v>
      </c>
      <c r="V1" s="142" t="s">
        <v>143</v>
      </c>
      <c r="W1" s="143" t="s">
        <v>144</v>
      </c>
      <c r="X1" s="142" t="s">
        <v>145</v>
      </c>
      <c r="Y1" s="142" t="s">
        <v>146</v>
      </c>
      <c r="Z1" s="142" t="s">
        <v>135</v>
      </c>
      <c r="AA1" s="142" t="s">
        <v>136</v>
      </c>
      <c r="AB1" s="142" t="s">
        <v>137</v>
      </c>
      <c r="AC1" s="142" t="s">
        <v>139</v>
      </c>
      <c r="AD1" s="142" t="s">
        <v>140</v>
      </c>
      <c r="AE1" s="142" t="s">
        <v>141</v>
      </c>
      <c r="AF1" s="142" t="s">
        <v>142</v>
      </c>
      <c r="AG1" s="142" t="s">
        <v>143</v>
      </c>
      <c r="AH1" s="142" t="s">
        <v>144</v>
      </c>
      <c r="AI1" s="142" t="s">
        <v>145</v>
      </c>
      <c r="AJ1" s="142" t="s">
        <v>146</v>
      </c>
      <c r="AK1" s="142" t="s">
        <v>135</v>
      </c>
      <c r="AL1" s="142" t="s">
        <v>136</v>
      </c>
      <c r="AM1" s="142" t="s">
        <v>137</v>
      </c>
      <c r="AN1" s="142" t="s">
        <v>138</v>
      </c>
      <c r="AO1" s="142" t="s">
        <v>139</v>
      </c>
      <c r="AP1" s="142" t="s">
        <v>140</v>
      </c>
      <c r="AQ1" s="142" t="s">
        <v>141</v>
      </c>
      <c r="AR1" s="142" t="s">
        <v>142</v>
      </c>
      <c r="AS1" s="142" t="s">
        <v>143</v>
      </c>
      <c r="AT1" s="142" t="s">
        <v>144</v>
      </c>
      <c r="AU1" s="142" t="s">
        <v>145</v>
      </c>
      <c r="AV1" s="142" t="s">
        <v>146</v>
      </c>
      <c r="AW1" s="142" t="s">
        <v>135</v>
      </c>
      <c r="AX1" s="142" t="s">
        <v>136</v>
      </c>
      <c r="AY1" s="142" t="s">
        <v>137</v>
      </c>
      <c r="AZ1" s="142" t="s">
        <v>138</v>
      </c>
      <c r="BA1" s="142" t="s">
        <v>139</v>
      </c>
      <c r="BB1" s="142" t="s">
        <v>140</v>
      </c>
      <c r="BC1" s="142" t="s">
        <v>141</v>
      </c>
      <c r="BD1" s="142" t="s">
        <v>142</v>
      </c>
      <c r="BE1" s="142" t="s">
        <v>143</v>
      </c>
      <c r="BF1" s="142" t="s">
        <v>144</v>
      </c>
      <c r="BG1" s="142" t="s">
        <v>145</v>
      </c>
      <c r="BH1" s="142" t="s">
        <v>146</v>
      </c>
      <c r="BI1" s="142" t="s">
        <v>135</v>
      </c>
      <c r="BJ1" s="142" t="s">
        <v>136</v>
      </c>
      <c r="BK1" s="142" t="s">
        <v>137</v>
      </c>
      <c r="BL1" s="142" t="s">
        <v>138</v>
      </c>
      <c r="BM1" s="142" t="s">
        <v>139</v>
      </c>
      <c r="BN1" s="142" t="s">
        <v>140</v>
      </c>
      <c r="BO1" s="142" t="s">
        <v>141</v>
      </c>
      <c r="BP1" s="142" t="s">
        <v>142</v>
      </c>
      <c r="BQ1" s="142" t="s">
        <v>143</v>
      </c>
      <c r="BR1" s="142" t="s">
        <v>144</v>
      </c>
      <c r="BS1" s="142" t="s">
        <v>145</v>
      </c>
      <c r="BT1" s="142" t="s">
        <v>146</v>
      </c>
      <c r="BU1" s="142" t="s">
        <v>135</v>
      </c>
      <c r="BV1" s="142" t="s">
        <v>136</v>
      </c>
      <c r="BW1" s="142" t="s">
        <v>137</v>
      </c>
      <c r="BX1" s="142" t="s">
        <v>138</v>
      </c>
      <c r="BY1" s="142" t="s">
        <v>139</v>
      </c>
      <c r="BZ1" s="142" t="s">
        <v>140</v>
      </c>
      <c r="CA1" s="142" t="s">
        <v>141</v>
      </c>
      <c r="CB1" s="142" t="s">
        <v>142</v>
      </c>
      <c r="CC1" s="142" t="s">
        <v>143</v>
      </c>
      <c r="CD1" s="142" t="s">
        <v>144</v>
      </c>
      <c r="CE1" s="142" t="s">
        <v>145</v>
      </c>
      <c r="CF1" s="142" t="s">
        <v>147</v>
      </c>
      <c r="CG1" s="142" t="s">
        <v>135</v>
      </c>
      <c r="CH1" s="142" t="s">
        <v>148</v>
      </c>
      <c r="CI1" s="142" t="s">
        <v>137</v>
      </c>
      <c r="CJ1" s="142" t="s">
        <v>138</v>
      </c>
      <c r="CK1" s="142" t="s">
        <v>139</v>
      </c>
      <c r="CL1" s="142" t="s">
        <v>140</v>
      </c>
      <c r="CM1" s="142" t="s">
        <v>141</v>
      </c>
      <c r="CN1" s="142" t="s">
        <v>142</v>
      </c>
      <c r="CO1" s="142" t="s">
        <v>143</v>
      </c>
      <c r="CP1" s="142" t="s">
        <v>144</v>
      </c>
      <c r="CQ1" s="142" t="s">
        <v>145</v>
      </c>
      <c r="CR1" s="142" t="s">
        <v>146</v>
      </c>
      <c r="CS1" s="142" t="s">
        <v>135</v>
      </c>
      <c r="CT1" s="142" t="s">
        <v>136</v>
      </c>
      <c r="CU1" s="142" t="s">
        <v>137</v>
      </c>
      <c r="CV1" s="142" t="s">
        <v>138</v>
      </c>
      <c r="CW1" s="142" t="s">
        <v>139</v>
      </c>
      <c r="CX1" s="142" t="s">
        <v>140</v>
      </c>
      <c r="CY1" s="142" t="s">
        <v>141</v>
      </c>
      <c r="CZ1" s="142" t="s">
        <v>142</v>
      </c>
      <c r="DA1" s="142" t="s">
        <v>143</v>
      </c>
      <c r="DB1" s="142" t="s">
        <v>144</v>
      </c>
      <c r="DC1" s="142" t="s">
        <v>145</v>
      </c>
      <c r="DD1" s="117" t="s">
        <v>146</v>
      </c>
      <c r="DE1" s="117" t="s">
        <v>135</v>
      </c>
      <c r="DF1" s="117" t="s">
        <v>148</v>
      </c>
      <c r="DG1" s="117" t="s">
        <v>137</v>
      </c>
      <c r="DH1" s="117" t="s">
        <v>138</v>
      </c>
      <c r="DI1" s="117" t="s">
        <v>139</v>
      </c>
      <c r="DJ1" s="117" t="s">
        <v>140</v>
      </c>
      <c r="DK1" s="117" t="s">
        <v>141</v>
      </c>
      <c r="DL1" s="117" t="s">
        <v>142</v>
      </c>
      <c r="DM1" s="117" t="s">
        <v>143</v>
      </c>
      <c r="DN1" s="117" t="s">
        <v>144</v>
      </c>
      <c r="DO1" s="117" t="s">
        <v>145</v>
      </c>
      <c r="DP1" s="117" t="s">
        <v>147</v>
      </c>
      <c r="DQ1" s="117" t="s">
        <v>135</v>
      </c>
      <c r="DR1" s="117" t="s">
        <v>136</v>
      </c>
      <c r="DS1" s="117" t="s">
        <v>137</v>
      </c>
      <c r="DT1" s="117" t="s">
        <v>138</v>
      </c>
      <c r="DU1" s="117" t="s">
        <v>139</v>
      </c>
      <c r="DV1" s="117" t="s">
        <v>140</v>
      </c>
      <c r="DW1" s="117" t="s">
        <v>141</v>
      </c>
      <c r="DX1" s="117" t="s">
        <v>142</v>
      </c>
      <c r="DY1" s="117" t="s">
        <v>143</v>
      </c>
      <c r="DZ1" s="117" t="s">
        <v>144</v>
      </c>
      <c r="EA1" s="117" t="s">
        <v>145</v>
      </c>
      <c r="EB1" s="117" t="s">
        <v>146</v>
      </c>
    </row>
    <row r="2" spans="1:132">
      <c r="A2" s="142" t="s">
        <v>149</v>
      </c>
      <c r="B2" s="144">
        <f>'[2]Dec 2003'!F22</f>
        <v>930</v>
      </c>
      <c r="C2" s="144">
        <f>'[2]Jan 2004'!F22</f>
        <v>587</v>
      </c>
      <c r="D2" s="144">
        <f>'[2]Mid-Feb 2004'!X22</f>
        <v>352</v>
      </c>
      <c r="E2" s="144">
        <f>'[2]Mid-Mar 2004'!X19</f>
        <v>336</v>
      </c>
      <c r="F2" s="144">
        <f>'[2]Apr 2004'!X19</f>
        <v>271</v>
      </c>
      <c r="G2" s="144">
        <f>'[2]Mid-May 2004'!X19</f>
        <v>303</v>
      </c>
      <c r="H2" s="144">
        <f>'[2]June11-2004'!X19</f>
        <v>319</v>
      </c>
      <c r="I2" s="144">
        <f>'[2]July14-2004'!X19</f>
        <v>353</v>
      </c>
      <c r="J2" s="144">
        <f>'[2]Aug16-2004'!X18</f>
        <v>374</v>
      </c>
      <c r="K2" s="144">
        <f>'[2]Sept15-2004'!X18</f>
        <v>376</v>
      </c>
      <c r="L2" s="144">
        <f>'[2]Oct15-2004'!X18</f>
        <v>413</v>
      </c>
      <c r="M2" s="144">
        <f>'[2]Nov17-2004'!X18</f>
        <v>321</v>
      </c>
      <c r="N2" s="144">
        <f>'[2]Dec14-2004'!X17</f>
        <v>344</v>
      </c>
      <c r="O2" s="144">
        <f>'[2]Jan14-2005'!X17</f>
        <v>297</v>
      </c>
      <c r="P2" s="144">
        <f>'[2]Feb18-2005'!X17</f>
        <v>197</v>
      </c>
      <c r="Q2" s="144">
        <f>'[2]Mar15-New-2005 (2)'!X17</f>
        <v>279</v>
      </c>
      <c r="R2" s="144">
        <f>'[2]Apr26-2005'!X17</f>
        <v>405</v>
      </c>
      <c r="S2" s="144">
        <f>'[2]May17-2005'!X17</f>
        <v>450</v>
      </c>
      <c r="T2" s="144">
        <f>'[2]Jun17-2005'!X17</f>
        <v>331</v>
      </c>
      <c r="U2" s="144">
        <f>'[2]Jul19-2005'!X17</f>
        <v>354</v>
      </c>
      <c r="V2" s="144">
        <f>'[2]Aug17-2005'!X17</f>
        <v>290</v>
      </c>
      <c r="W2" s="142">
        <v>320</v>
      </c>
      <c r="X2" s="142">
        <v>258</v>
      </c>
      <c r="Y2" s="142">
        <v>232</v>
      </c>
      <c r="Z2" s="142">
        <v>240</v>
      </c>
      <c r="AA2" s="142">
        <v>200</v>
      </c>
      <c r="AB2" s="142">
        <v>128</v>
      </c>
      <c r="AC2" s="142">
        <v>191</v>
      </c>
      <c r="AD2" s="142">
        <v>278</v>
      </c>
      <c r="AE2" s="142">
        <v>337</v>
      </c>
      <c r="AF2" s="142">
        <v>250</v>
      </c>
      <c r="AG2" s="142">
        <v>303</v>
      </c>
      <c r="AH2" s="142">
        <v>450</v>
      </c>
      <c r="AI2" s="142">
        <v>420</v>
      </c>
      <c r="AJ2" s="142">
        <v>413</v>
      </c>
      <c r="AK2" s="142">
        <v>383</v>
      </c>
      <c r="AL2" s="142">
        <v>505</v>
      </c>
      <c r="AM2" s="142">
        <v>280</v>
      </c>
      <c r="AN2" s="142">
        <v>354</v>
      </c>
      <c r="AO2" s="142">
        <v>297</v>
      </c>
      <c r="AP2" s="142">
        <v>343</v>
      </c>
      <c r="AQ2" s="142">
        <v>346</v>
      </c>
      <c r="AR2" s="142">
        <v>280</v>
      </c>
      <c r="AS2" s="142">
        <v>281</v>
      </c>
      <c r="AT2" s="142">
        <v>318</v>
      </c>
      <c r="AU2" s="142">
        <v>303</v>
      </c>
      <c r="AV2" s="142">
        <v>260</v>
      </c>
      <c r="AW2" s="142">
        <v>226</v>
      </c>
      <c r="AX2" s="142">
        <v>244</v>
      </c>
      <c r="AY2" s="142">
        <v>234</v>
      </c>
      <c r="AZ2" s="142">
        <v>236</v>
      </c>
      <c r="BA2" s="142">
        <v>382</v>
      </c>
      <c r="BB2" s="142">
        <v>246</v>
      </c>
      <c r="BC2" s="142">
        <v>215</v>
      </c>
      <c r="BD2" s="142">
        <v>169</v>
      </c>
      <c r="BE2" s="142">
        <v>178</v>
      </c>
      <c r="BF2" s="142">
        <v>199</v>
      </c>
      <c r="BG2" s="142">
        <v>201</v>
      </c>
      <c r="BH2" s="142">
        <v>163</v>
      </c>
      <c r="BI2" s="142">
        <v>194</v>
      </c>
      <c r="BJ2" s="142">
        <v>114</v>
      </c>
      <c r="BK2" s="142">
        <v>163</v>
      </c>
      <c r="BL2" s="142">
        <v>126</v>
      </c>
      <c r="BM2" s="142">
        <v>162</v>
      </c>
      <c r="BN2" s="142">
        <v>137</v>
      </c>
      <c r="BO2" s="142">
        <v>191</v>
      </c>
      <c r="BP2" s="142">
        <v>158</v>
      </c>
      <c r="BQ2" s="142">
        <v>191</v>
      </c>
      <c r="BR2" s="142">
        <v>240</v>
      </c>
      <c r="BS2" s="142">
        <v>188</v>
      </c>
      <c r="BT2" s="142">
        <v>239</v>
      </c>
      <c r="BU2" s="142">
        <v>230</v>
      </c>
      <c r="BV2" s="142">
        <v>105</v>
      </c>
      <c r="BW2" s="142">
        <v>120</v>
      </c>
      <c r="BX2" s="142">
        <v>161</v>
      </c>
      <c r="BY2" s="142">
        <v>248</v>
      </c>
      <c r="BZ2" s="142">
        <v>135</v>
      </c>
      <c r="CA2" s="142">
        <v>109</v>
      </c>
      <c r="CB2" s="142">
        <v>133</v>
      </c>
      <c r="CC2" s="142">
        <v>192</v>
      </c>
      <c r="CD2" s="142">
        <v>219</v>
      </c>
      <c r="CE2" s="142">
        <v>260</v>
      </c>
      <c r="CF2" s="142">
        <v>209</v>
      </c>
      <c r="CG2" s="142">
        <v>256</v>
      </c>
      <c r="CH2" s="142">
        <v>317</v>
      </c>
      <c r="CI2" s="142">
        <v>318</v>
      </c>
      <c r="CJ2" s="142">
        <v>231</v>
      </c>
      <c r="CK2" s="142">
        <v>259</v>
      </c>
      <c r="CL2" s="142">
        <v>233</v>
      </c>
      <c r="CM2" s="142">
        <v>263</v>
      </c>
      <c r="CN2" s="142">
        <v>277</v>
      </c>
      <c r="CO2" s="142">
        <v>328</v>
      </c>
      <c r="CP2" s="142">
        <v>345</v>
      </c>
      <c r="CQ2" s="142">
        <v>376</v>
      </c>
      <c r="CR2" s="142">
        <v>450</v>
      </c>
      <c r="CS2" s="142">
        <v>376</v>
      </c>
      <c r="CT2" s="142">
        <v>287</v>
      </c>
      <c r="CU2" s="142">
        <v>186</v>
      </c>
      <c r="CV2" s="142">
        <v>201</v>
      </c>
      <c r="CW2" s="142">
        <v>286</v>
      </c>
      <c r="CX2" s="142">
        <v>186</v>
      </c>
      <c r="CY2" s="142">
        <v>195</v>
      </c>
      <c r="CZ2" s="142">
        <v>156</v>
      </c>
      <c r="DA2" s="142">
        <v>148</v>
      </c>
      <c r="DB2" s="142">
        <v>188</v>
      </c>
      <c r="DC2" s="142">
        <v>120</v>
      </c>
      <c r="DD2" s="142">
        <v>177</v>
      </c>
      <c r="DE2" s="142">
        <v>228</v>
      </c>
      <c r="DF2" s="142">
        <v>138</v>
      </c>
      <c r="DG2" s="142">
        <v>118</v>
      </c>
      <c r="DH2" s="142">
        <v>179</v>
      </c>
      <c r="DI2" s="142">
        <v>157</v>
      </c>
      <c r="DJ2" s="142">
        <v>135</v>
      </c>
      <c r="DK2" s="142">
        <v>196</v>
      </c>
      <c r="DL2" s="142">
        <v>249</v>
      </c>
      <c r="DM2" s="142">
        <v>148</v>
      </c>
      <c r="DN2" s="142">
        <v>150</v>
      </c>
      <c r="DO2" s="142">
        <v>242</v>
      </c>
      <c r="DP2" s="142">
        <v>264</v>
      </c>
      <c r="DQ2" s="142">
        <v>371</v>
      </c>
      <c r="DR2" s="142">
        <v>284</v>
      </c>
      <c r="DS2" s="142">
        <v>307</v>
      </c>
      <c r="DT2" s="142">
        <v>308</v>
      </c>
      <c r="DU2" s="142">
        <v>227</v>
      </c>
      <c r="DV2" s="142">
        <v>165</v>
      </c>
      <c r="DW2" s="142">
        <v>194</v>
      </c>
      <c r="DX2" s="142">
        <v>202</v>
      </c>
      <c r="DY2" s="142">
        <v>140</v>
      </c>
      <c r="DZ2" s="142">
        <v>147</v>
      </c>
      <c r="EA2" s="142">
        <v>183</v>
      </c>
      <c r="EB2" s="142">
        <v>264</v>
      </c>
    </row>
    <row r="3" spans="1:132">
      <c r="A3" s="142" t="s">
        <v>150</v>
      </c>
      <c r="B3" s="144">
        <f>'[2]Dec 2003'!G22</f>
        <v>263</v>
      </c>
      <c r="C3" s="144">
        <f>'[2]Jan 2004'!G22</f>
        <v>177</v>
      </c>
      <c r="D3" s="144">
        <f>'[2]Mid-Feb 2004'!Z22</f>
        <v>134</v>
      </c>
      <c r="E3" s="144">
        <f>'[2]Mid-Mar 2004'!Z19</f>
        <v>115</v>
      </c>
      <c r="F3" s="144">
        <f>'[2]Apr 2004'!Z19</f>
        <v>101</v>
      </c>
      <c r="G3" s="144">
        <f>'[2]Mid-May 2004'!Z19</f>
        <v>132</v>
      </c>
      <c r="H3" s="144">
        <f>'[2]June11-2004'!Z19</f>
        <v>118</v>
      </c>
      <c r="I3" s="144">
        <f>'[2]July14-2004'!Z19</f>
        <v>99</v>
      </c>
      <c r="J3" s="144">
        <f>'[2]Aug16-2004'!Z18</f>
        <v>133</v>
      </c>
      <c r="K3" s="144">
        <f>'[2]Sept15-2004'!Z18</f>
        <v>109</v>
      </c>
      <c r="L3" s="144">
        <f>'[2]Oct15-2004'!Z18</f>
        <v>140</v>
      </c>
      <c r="M3" s="144">
        <f>'[2]Nov17-2004'!Z18</f>
        <v>138</v>
      </c>
      <c r="N3" s="144">
        <f>'[2]Dec14-2004'!Z17</f>
        <v>159</v>
      </c>
      <c r="O3" s="144">
        <f>'[2]Jan14-2005'!Z17</f>
        <v>152</v>
      </c>
      <c r="P3" s="144">
        <f>'[2]Feb18-2005'!Z17</f>
        <v>119</v>
      </c>
      <c r="Q3" s="144">
        <f>'[2]Mar15-New-2005 (2)'!Z17</f>
        <v>112</v>
      </c>
      <c r="R3" s="144">
        <f>'[2]Apr26-2005'!Z17</f>
        <v>119</v>
      </c>
      <c r="S3" s="144">
        <f>'[2]May17-2005'!Z17</f>
        <v>142</v>
      </c>
      <c r="T3" s="144">
        <f>'[2]Jun17-2005'!Z17</f>
        <v>121</v>
      </c>
      <c r="U3" s="144">
        <f>'[2]Jul19-2005'!Z17</f>
        <v>103</v>
      </c>
      <c r="V3" s="144">
        <f>'[2]Aug17-2005'!Z17</f>
        <v>97</v>
      </c>
      <c r="W3" s="142">
        <v>119</v>
      </c>
      <c r="X3" s="142">
        <v>111</v>
      </c>
      <c r="Y3" s="142">
        <v>104</v>
      </c>
      <c r="Z3" s="142">
        <v>90</v>
      </c>
      <c r="AA3" s="142">
        <v>100</v>
      </c>
      <c r="AB3" s="142">
        <v>75</v>
      </c>
      <c r="AC3" s="142">
        <v>103</v>
      </c>
      <c r="AD3" s="142">
        <v>103</v>
      </c>
      <c r="AE3" s="142">
        <v>116</v>
      </c>
      <c r="AF3" s="142">
        <v>121</v>
      </c>
      <c r="AG3" s="142">
        <v>51</v>
      </c>
      <c r="AH3" s="142">
        <v>54</v>
      </c>
      <c r="AI3" s="142">
        <v>48</v>
      </c>
      <c r="AJ3" s="142">
        <v>46</v>
      </c>
      <c r="AK3" s="142">
        <v>51</v>
      </c>
      <c r="AL3" s="142">
        <v>29</v>
      </c>
      <c r="AM3" s="142">
        <v>16</v>
      </c>
      <c r="AN3" s="142">
        <v>17</v>
      </c>
      <c r="AO3" s="142">
        <v>16</v>
      </c>
      <c r="AP3" s="142">
        <v>24</v>
      </c>
      <c r="AQ3" s="142">
        <v>21</v>
      </c>
      <c r="AR3" s="142">
        <v>27</v>
      </c>
      <c r="AS3" s="142">
        <v>19</v>
      </c>
      <c r="AT3" s="142">
        <v>23</v>
      </c>
      <c r="AU3" s="142">
        <v>23</v>
      </c>
      <c r="AV3" s="142">
        <v>20</v>
      </c>
      <c r="AW3" s="142">
        <v>24</v>
      </c>
      <c r="AX3" s="142">
        <v>24</v>
      </c>
      <c r="AY3" s="142">
        <v>21</v>
      </c>
      <c r="AZ3" s="142">
        <v>13</v>
      </c>
      <c r="BA3" s="142">
        <v>12</v>
      </c>
      <c r="BB3" s="142">
        <v>19</v>
      </c>
      <c r="BC3" s="142">
        <v>7</v>
      </c>
      <c r="BD3" s="142">
        <v>12</v>
      </c>
      <c r="BE3" s="142">
        <v>15</v>
      </c>
      <c r="BF3" s="142">
        <v>21</v>
      </c>
      <c r="BG3" s="142">
        <v>8</v>
      </c>
      <c r="BH3" s="142">
        <v>10</v>
      </c>
      <c r="BI3" s="142">
        <v>16</v>
      </c>
      <c r="BJ3" s="142">
        <v>20</v>
      </c>
      <c r="BK3" s="142">
        <v>24</v>
      </c>
      <c r="BL3" s="142">
        <v>19</v>
      </c>
      <c r="BM3" s="142">
        <v>12</v>
      </c>
      <c r="BN3" s="142">
        <v>15</v>
      </c>
      <c r="BO3" s="142">
        <v>11</v>
      </c>
      <c r="BP3" s="142">
        <v>6</v>
      </c>
      <c r="BQ3" s="142">
        <v>15</v>
      </c>
      <c r="BR3" s="142">
        <v>15</v>
      </c>
      <c r="BS3" s="142">
        <v>9</v>
      </c>
      <c r="BT3" s="142">
        <v>10</v>
      </c>
      <c r="BU3" s="142">
        <v>12</v>
      </c>
      <c r="BV3" s="142">
        <v>9</v>
      </c>
      <c r="BW3" s="142">
        <v>12</v>
      </c>
      <c r="BX3" s="142">
        <v>11</v>
      </c>
      <c r="BY3" s="142">
        <v>9</v>
      </c>
      <c r="BZ3" s="142">
        <v>13</v>
      </c>
      <c r="CA3" s="142">
        <v>19</v>
      </c>
      <c r="CB3" s="142">
        <v>18</v>
      </c>
      <c r="CC3" s="142">
        <v>31</v>
      </c>
      <c r="CD3" s="142">
        <v>27</v>
      </c>
      <c r="CE3" s="142">
        <v>27</v>
      </c>
      <c r="CF3" s="142">
        <v>33</v>
      </c>
      <c r="CG3" s="142">
        <v>48</v>
      </c>
      <c r="CH3" s="142">
        <v>17</v>
      </c>
      <c r="CI3" s="142">
        <v>20</v>
      </c>
      <c r="CJ3" s="142">
        <v>21</v>
      </c>
      <c r="CK3" s="142">
        <v>27</v>
      </c>
      <c r="CL3" s="142">
        <v>25</v>
      </c>
      <c r="CM3" s="142">
        <v>24</v>
      </c>
      <c r="CN3" s="142">
        <v>25</v>
      </c>
      <c r="CO3" s="142">
        <v>25</v>
      </c>
      <c r="CP3" s="142">
        <v>25</v>
      </c>
      <c r="CQ3" s="142">
        <v>22</v>
      </c>
      <c r="CR3" s="142">
        <v>22</v>
      </c>
      <c r="CS3" s="142">
        <v>46</v>
      </c>
      <c r="CT3" s="142">
        <v>17</v>
      </c>
      <c r="CU3" s="142">
        <v>26</v>
      </c>
      <c r="CV3" s="142">
        <v>17</v>
      </c>
      <c r="CW3" s="142">
        <v>14</v>
      </c>
      <c r="CX3" s="142">
        <v>16</v>
      </c>
      <c r="CY3" s="142">
        <v>6</v>
      </c>
      <c r="CZ3" s="142">
        <v>7</v>
      </c>
      <c r="DA3" s="142">
        <v>11</v>
      </c>
      <c r="DB3" s="142">
        <v>10</v>
      </c>
      <c r="DC3" s="142">
        <v>13</v>
      </c>
      <c r="DD3" s="142">
        <v>16</v>
      </c>
      <c r="DE3" s="142">
        <v>9</v>
      </c>
      <c r="DF3" s="142">
        <v>4</v>
      </c>
      <c r="DG3" s="142">
        <v>7</v>
      </c>
      <c r="DH3" s="142">
        <v>5</v>
      </c>
      <c r="DI3" s="142">
        <v>16</v>
      </c>
      <c r="DJ3" s="142">
        <v>19</v>
      </c>
      <c r="DK3" s="142">
        <v>16</v>
      </c>
      <c r="DL3" s="142">
        <v>16</v>
      </c>
      <c r="DM3" s="142">
        <v>16</v>
      </c>
      <c r="DN3" s="142">
        <v>8</v>
      </c>
      <c r="DO3" s="142">
        <v>9</v>
      </c>
      <c r="DP3" s="142">
        <v>13</v>
      </c>
      <c r="DQ3" s="142">
        <v>18</v>
      </c>
      <c r="DR3" s="142">
        <v>17</v>
      </c>
      <c r="DS3" s="142">
        <v>23</v>
      </c>
      <c r="DT3" s="142">
        <v>21</v>
      </c>
      <c r="DU3" s="142">
        <v>15</v>
      </c>
      <c r="DV3" s="142">
        <v>21</v>
      </c>
      <c r="DW3" s="142">
        <v>20</v>
      </c>
      <c r="DX3" s="142">
        <v>1</v>
      </c>
      <c r="DY3" s="142">
        <v>0</v>
      </c>
      <c r="DZ3" s="142">
        <v>2</v>
      </c>
      <c r="EA3" s="142">
        <v>0</v>
      </c>
      <c r="EB3" s="142">
        <v>5</v>
      </c>
    </row>
    <row r="4" spans="1:132">
      <c r="A4" s="142" t="s">
        <v>151</v>
      </c>
      <c r="B4" s="144">
        <v>398</v>
      </c>
      <c r="C4" s="144">
        <v>554</v>
      </c>
      <c r="D4" s="142">
        <v>375</v>
      </c>
      <c r="E4" s="142">
        <v>230</v>
      </c>
      <c r="F4" s="142">
        <v>288</v>
      </c>
      <c r="G4" s="142">
        <v>321</v>
      </c>
      <c r="H4" s="142">
        <v>283</v>
      </c>
      <c r="I4" s="142">
        <v>302</v>
      </c>
      <c r="J4" s="142">
        <v>314</v>
      </c>
      <c r="K4" s="142">
        <v>351</v>
      </c>
      <c r="L4" s="142">
        <v>368</v>
      </c>
      <c r="M4" s="142">
        <v>398</v>
      </c>
      <c r="N4" s="142">
        <v>422</v>
      </c>
      <c r="O4" s="142">
        <v>418</v>
      </c>
      <c r="P4" s="142">
        <v>380</v>
      </c>
      <c r="Q4" s="142">
        <v>244</v>
      </c>
      <c r="R4" s="142">
        <v>280</v>
      </c>
      <c r="S4" s="142">
        <v>409</v>
      </c>
      <c r="T4" s="142">
        <v>515</v>
      </c>
      <c r="U4" s="142">
        <v>621</v>
      </c>
      <c r="V4" s="142">
        <v>463</v>
      </c>
      <c r="W4" s="142">
        <v>534</v>
      </c>
      <c r="X4" s="142">
        <v>580</v>
      </c>
      <c r="Y4" s="142">
        <v>488</v>
      </c>
      <c r="Z4" s="142">
        <v>380</v>
      </c>
      <c r="AA4" s="142">
        <v>479</v>
      </c>
      <c r="AB4" s="142">
        <v>299</v>
      </c>
      <c r="AC4" s="142">
        <v>725</v>
      </c>
      <c r="AD4" s="142">
        <v>538</v>
      </c>
      <c r="AE4" s="142">
        <v>766</v>
      </c>
      <c r="AF4" s="142">
        <v>560</v>
      </c>
      <c r="AG4" s="142">
        <v>692</v>
      </c>
      <c r="AH4" s="142">
        <v>578</v>
      </c>
      <c r="AI4" s="142">
        <v>619</v>
      </c>
      <c r="AJ4" s="142">
        <v>691</v>
      </c>
      <c r="AK4" s="142">
        <v>688</v>
      </c>
      <c r="AL4" s="142">
        <v>667</v>
      </c>
      <c r="AM4" s="142">
        <v>602</v>
      </c>
      <c r="AN4" s="142">
        <v>952</v>
      </c>
      <c r="AO4" s="142">
        <v>913</v>
      </c>
      <c r="AP4" s="142">
        <v>1133</v>
      </c>
      <c r="AQ4" s="142">
        <v>832</v>
      </c>
      <c r="AR4" s="142">
        <v>1021</v>
      </c>
      <c r="AS4" s="142">
        <v>689</v>
      </c>
      <c r="AT4" s="142">
        <v>759</v>
      </c>
      <c r="AU4" s="142">
        <v>762</v>
      </c>
      <c r="AV4" s="142">
        <v>879</v>
      </c>
      <c r="AW4" s="142">
        <v>786</v>
      </c>
      <c r="AX4" s="142">
        <v>773</v>
      </c>
      <c r="AY4" s="142">
        <v>545</v>
      </c>
      <c r="AZ4" s="142">
        <v>801</v>
      </c>
      <c r="BA4" s="142">
        <v>492</v>
      </c>
      <c r="BB4" s="142">
        <v>605</v>
      </c>
      <c r="BC4" s="142">
        <v>585</v>
      </c>
      <c r="BD4" s="142">
        <v>369</v>
      </c>
      <c r="BE4" s="142">
        <v>401</v>
      </c>
      <c r="BF4" s="142">
        <v>514</v>
      </c>
      <c r="BG4" s="142">
        <v>549</v>
      </c>
      <c r="BH4" s="142">
        <v>637</v>
      </c>
      <c r="BI4" s="142">
        <v>685</v>
      </c>
      <c r="BJ4" s="142">
        <v>501</v>
      </c>
      <c r="BK4" s="142">
        <v>423</v>
      </c>
      <c r="BL4" s="142">
        <v>292</v>
      </c>
      <c r="BM4" s="142">
        <v>394</v>
      </c>
      <c r="BN4" s="142">
        <v>469</v>
      </c>
      <c r="BO4" s="142">
        <v>341</v>
      </c>
      <c r="BP4" s="142">
        <v>255</v>
      </c>
      <c r="BQ4" s="142">
        <v>194</v>
      </c>
      <c r="BR4" s="142">
        <v>177</v>
      </c>
      <c r="BS4" s="142">
        <v>228</v>
      </c>
      <c r="BT4" s="142">
        <v>202</v>
      </c>
      <c r="BU4" s="142">
        <v>197</v>
      </c>
      <c r="BV4" s="142">
        <v>232</v>
      </c>
      <c r="BW4" s="142">
        <v>192</v>
      </c>
      <c r="BX4" s="142">
        <v>245</v>
      </c>
      <c r="BY4" s="142">
        <v>272</v>
      </c>
      <c r="BZ4" s="142">
        <v>195</v>
      </c>
      <c r="CA4" s="142">
        <v>206</v>
      </c>
      <c r="CB4" s="142">
        <v>271</v>
      </c>
      <c r="CC4" s="142">
        <v>318</v>
      </c>
      <c r="CD4" s="142">
        <v>323</v>
      </c>
      <c r="CE4" s="142">
        <v>323</v>
      </c>
      <c r="CF4" s="142">
        <v>323</v>
      </c>
      <c r="CG4" s="142">
        <v>323</v>
      </c>
      <c r="CH4" s="142">
        <v>257</v>
      </c>
      <c r="CI4" s="142">
        <v>223</v>
      </c>
      <c r="CJ4" s="142">
        <v>316</v>
      </c>
      <c r="CK4" s="142">
        <v>278</v>
      </c>
      <c r="CL4" s="142">
        <v>331</v>
      </c>
      <c r="CM4" s="142">
        <v>875</v>
      </c>
      <c r="CN4" s="142">
        <v>1081</v>
      </c>
      <c r="CO4" s="142">
        <v>837</v>
      </c>
      <c r="CP4" s="142">
        <v>785</v>
      </c>
      <c r="CQ4" s="142">
        <v>812</v>
      </c>
      <c r="CR4" s="142">
        <v>1104</v>
      </c>
      <c r="CS4" s="142">
        <v>814</v>
      </c>
      <c r="CT4" s="142">
        <v>422</v>
      </c>
      <c r="CU4" s="142">
        <v>736</v>
      </c>
      <c r="CV4" s="142">
        <v>666</v>
      </c>
      <c r="CW4" s="142">
        <v>560</v>
      </c>
      <c r="CX4" s="142">
        <v>829</v>
      </c>
      <c r="CY4" s="142">
        <v>715</v>
      </c>
      <c r="CZ4" s="142">
        <v>1090</v>
      </c>
      <c r="DA4" s="142">
        <v>572</v>
      </c>
      <c r="DB4" s="142">
        <v>785</v>
      </c>
      <c r="DC4" s="142">
        <v>595</v>
      </c>
      <c r="DD4" s="142">
        <v>893</v>
      </c>
      <c r="DE4" s="142">
        <v>726</v>
      </c>
      <c r="DF4" s="142">
        <v>601</v>
      </c>
      <c r="DG4" s="142">
        <v>736</v>
      </c>
      <c r="DH4" s="142">
        <v>920</v>
      </c>
      <c r="DI4" s="142">
        <v>777</v>
      </c>
      <c r="DJ4" s="142">
        <v>794</v>
      </c>
      <c r="DK4" s="142">
        <v>825</v>
      </c>
      <c r="DL4" s="142">
        <v>924</v>
      </c>
      <c r="DM4" s="142">
        <v>824</v>
      </c>
      <c r="DN4" s="142">
        <v>782</v>
      </c>
      <c r="DO4" s="142">
        <v>578</v>
      </c>
      <c r="DP4" s="142">
        <v>776</v>
      </c>
      <c r="DQ4" s="142">
        <v>854</v>
      </c>
      <c r="DR4" s="142">
        <v>847</v>
      </c>
      <c r="DS4" s="142">
        <v>967</v>
      </c>
      <c r="DT4" s="142">
        <v>1035</v>
      </c>
      <c r="DU4" s="142">
        <v>1120</v>
      </c>
      <c r="DV4" s="142">
        <v>865</v>
      </c>
      <c r="DW4" s="142">
        <v>903</v>
      </c>
      <c r="DX4" s="142">
        <v>894</v>
      </c>
      <c r="DY4" s="142">
        <v>1005</v>
      </c>
      <c r="DZ4" s="142">
        <v>1092</v>
      </c>
      <c r="EA4" s="142">
        <v>612</v>
      </c>
      <c r="EB4" s="142">
        <v>874</v>
      </c>
    </row>
    <row r="5" spans="1:132">
      <c r="A5" s="142" t="s">
        <v>152</v>
      </c>
      <c r="B5" s="144">
        <v>258</v>
      </c>
      <c r="C5" s="144">
        <v>325</v>
      </c>
      <c r="D5" s="142">
        <v>276</v>
      </c>
      <c r="E5" s="142">
        <v>235</v>
      </c>
      <c r="F5" s="142">
        <v>195</v>
      </c>
      <c r="G5" s="142">
        <v>198</v>
      </c>
      <c r="H5" s="142">
        <v>216</v>
      </c>
      <c r="I5" s="142">
        <v>175</v>
      </c>
      <c r="J5" s="142">
        <v>172</v>
      </c>
      <c r="K5" s="144">
        <v>188</v>
      </c>
      <c r="L5" s="142">
        <v>211</v>
      </c>
      <c r="M5" s="142">
        <v>208</v>
      </c>
      <c r="N5" s="142">
        <v>206</v>
      </c>
      <c r="O5" s="142">
        <v>185</v>
      </c>
      <c r="P5" s="142">
        <v>158</v>
      </c>
      <c r="Q5" s="142">
        <v>166</v>
      </c>
      <c r="R5" s="142">
        <v>183</v>
      </c>
      <c r="S5" s="142">
        <v>184</v>
      </c>
      <c r="T5" s="142">
        <v>185</v>
      </c>
      <c r="U5" s="142">
        <v>211</v>
      </c>
      <c r="V5" s="142">
        <v>207</v>
      </c>
      <c r="W5" s="142">
        <v>213</v>
      </c>
      <c r="X5" s="142">
        <v>227</v>
      </c>
      <c r="Y5" s="142">
        <v>237</v>
      </c>
      <c r="Z5" s="142">
        <v>221</v>
      </c>
      <c r="AA5" s="142">
        <v>206</v>
      </c>
      <c r="AB5" s="142">
        <v>148</v>
      </c>
      <c r="AC5" s="142">
        <v>157</v>
      </c>
      <c r="AD5" s="142">
        <v>136</v>
      </c>
      <c r="AE5" s="142">
        <v>152</v>
      </c>
      <c r="AF5" s="142">
        <v>110</v>
      </c>
      <c r="AG5" s="142">
        <v>65</v>
      </c>
      <c r="AH5" s="142">
        <v>59</v>
      </c>
      <c r="AI5" s="142">
        <v>39</v>
      </c>
      <c r="AJ5" s="142">
        <v>39</v>
      </c>
      <c r="AK5" s="142">
        <v>39</v>
      </c>
      <c r="AL5" s="142">
        <v>31</v>
      </c>
      <c r="AM5" s="142">
        <v>21</v>
      </c>
      <c r="AN5" s="142">
        <v>18</v>
      </c>
      <c r="AO5" s="142">
        <v>14</v>
      </c>
      <c r="AP5" s="142">
        <v>21</v>
      </c>
      <c r="AQ5" s="142">
        <v>22</v>
      </c>
      <c r="AR5" s="142">
        <v>29</v>
      </c>
      <c r="AS5" s="142">
        <v>23</v>
      </c>
      <c r="AT5" s="142">
        <v>35</v>
      </c>
      <c r="AU5" s="142">
        <v>30</v>
      </c>
      <c r="AV5" s="142">
        <v>28</v>
      </c>
      <c r="AW5" s="142">
        <v>18</v>
      </c>
      <c r="AX5" s="142">
        <v>20</v>
      </c>
      <c r="AY5" s="142">
        <v>26</v>
      </c>
      <c r="AZ5" s="142">
        <v>33</v>
      </c>
      <c r="BA5" s="142">
        <v>23</v>
      </c>
      <c r="BB5" s="142">
        <v>27</v>
      </c>
      <c r="BC5" s="142">
        <v>20</v>
      </c>
      <c r="BD5" s="142">
        <v>16</v>
      </c>
      <c r="BE5" s="142">
        <v>18</v>
      </c>
      <c r="BF5" s="142">
        <v>23</v>
      </c>
      <c r="BG5" s="142">
        <v>21</v>
      </c>
      <c r="BH5" s="142">
        <v>23</v>
      </c>
      <c r="BI5" s="142">
        <v>20</v>
      </c>
      <c r="BJ5" s="142">
        <v>13</v>
      </c>
      <c r="BK5" s="142">
        <v>36</v>
      </c>
      <c r="BL5" s="142">
        <v>36</v>
      </c>
      <c r="BM5" s="142">
        <v>38</v>
      </c>
      <c r="BN5" s="142">
        <v>20</v>
      </c>
      <c r="BO5" s="142">
        <v>10</v>
      </c>
      <c r="BP5" s="142">
        <v>14</v>
      </c>
      <c r="BQ5" s="142">
        <v>12</v>
      </c>
      <c r="BR5" s="142">
        <v>16</v>
      </c>
      <c r="BS5" s="142">
        <v>18</v>
      </c>
      <c r="BT5" s="142">
        <v>29</v>
      </c>
      <c r="BU5" s="142">
        <v>36</v>
      </c>
      <c r="BV5" s="142">
        <v>11</v>
      </c>
      <c r="BW5" s="142">
        <v>14</v>
      </c>
      <c r="BX5" s="142">
        <v>18</v>
      </c>
      <c r="BY5" s="142">
        <v>20</v>
      </c>
      <c r="BZ5" s="142">
        <v>24</v>
      </c>
      <c r="CA5" s="142">
        <v>22</v>
      </c>
      <c r="CB5" s="142">
        <v>28</v>
      </c>
      <c r="CC5" s="142">
        <v>30</v>
      </c>
      <c r="CD5" s="142">
        <v>36</v>
      </c>
      <c r="CE5" s="142">
        <v>40</v>
      </c>
      <c r="CF5" s="142">
        <v>36</v>
      </c>
      <c r="CG5" s="142">
        <v>43</v>
      </c>
      <c r="CH5" s="142">
        <v>33</v>
      </c>
      <c r="CI5" s="142">
        <v>30</v>
      </c>
      <c r="CJ5" s="142">
        <v>27</v>
      </c>
      <c r="CK5" s="142">
        <v>30</v>
      </c>
      <c r="CL5" s="142">
        <v>71</v>
      </c>
      <c r="CM5" s="142">
        <v>76</v>
      </c>
      <c r="CN5" s="142">
        <v>71</v>
      </c>
      <c r="CO5" s="142">
        <v>64</v>
      </c>
      <c r="CP5" s="142">
        <v>65</v>
      </c>
      <c r="CQ5" s="142">
        <v>31</v>
      </c>
      <c r="CR5" s="142">
        <v>40</v>
      </c>
      <c r="CS5" s="142">
        <v>47</v>
      </c>
      <c r="CT5" s="142">
        <v>39</v>
      </c>
      <c r="CU5" s="142">
        <v>35</v>
      </c>
      <c r="CV5" s="142">
        <v>31</v>
      </c>
      <c r="CW5" s="142">
        <v>34</v>
      </c>
      <c r="CX5" s="142">
        <v>37</v>
      </c>
      <c r="CY5" s="142">
        <v>26</v>
      </c>
      <c r="CZ5" s="142">
        <v>34</v>
      </c>
      <c r="DA5" s="142">
        <v>27</v>
      </c>
      <c r="DB5" s="142">
        <v>33</v>
      </c>
      <c r="DC5" s="142">
        <v>32</v>
      </c>
      <c r="DD5" s="142">
        <v>33</v>
      </c>
      <c r="DE5" s="142">
        <v>40</v>
      </c>
      <c r="DF5" s="142">
        <v>36</v>
      </c>
      <c r="DG5" s="142">
        <v>20</v>
      </c>
      <c r="DH5" s="142">
        <v>13</v>
      </c>
      <c r="DI5" s="142">
        <v>10</v>
      </c>
      <c r="DJ5" s="142">
        <v>6</v>
      </c>
      <c r="DK5" s="142">
        <v>15</v>
      </c>
      <c r="DL5" s="142">
        <v>19</v>
      </c>
      <c r="DM5" s="142">
        <v>15</v>
      </c>
      <c r="DN5" s="142">
        <v>17</v>
      </c>
      <c r="DO5" s="142">
        <v>23</v>
      </c>
      <c r="DP5" s="142">
        <v>24</v>
      </c>
      <c r="DQ5" s="142">
        <v>23</v>
      </c>
      <c r="DR5" s="142">
        <v>17</v>
      </c>
      <c r="DS5" s="142">
        <v>15</v>
      </c>
      <c r="DT5" s="142">
        <v>17</v>
      </c>
      <c r="DU5" s="142">
        <v>13</v>
      </c>
      <c r="DV5" s="142">
        <v>0</v>
      </c>
      <c r="DW5" s="142">
        <v>26</v>
      </c>
      <c r="DX5" s="142">
        <v>22</v>
      </c>
      <c r="DY5" s="142">
        <v>35</v>
      </c>
      <c r="DZ5" s="142">
        <v>22</v>
      </c>
      <c r="EA5" s="142">
        <v>34</v>
      </c>
      <c r="EB5" s="142">
        <v>30</v>
      </c>
    </row>
  </sheetData>
  <pageMargins left="0.75" right="0.75" top="1" bottom="1" header="0.5" footer="0.5"/>
  <pageSetup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C29"/>
  <sheetViews>
    <sheetView topLeftCell="B1" workbookViewId="0">
      <selection activeCell="J22" sqref="J22"/>
    </sheetView>
  </sheetViews>
  <sheetFormatPr defaultRowHeight="13.2"/>
  <cols>
    <col min="1" max="1" width="8.88671875" style="135"/>
    <col min="2" max="2" width="16.5546875" style="135" customWidth="1"/>
    <col min="3" max="6" width="9.109375" style="135" hidden="1" customWidth="1"/>
    <col min="7" max="11" width="0" style="135" hidden="1" customWidth="1"/>
    <col min="12" max="12" width="11" style="135" hidden="1" customWidth="1"/>
    <col min="13" max="13" width="0" style="135" hidden="1" customWidth="1"/>
    <col min="14" max="14" width="10.33203125" style="135" hidden="1" customWidth="1"/>
    <col min="15" max="105" width="0" style="135" hidden="1" customWidth="1"/>
    <col min="106" max="106" width="7.88671875" style="135" hidden="1" customWidth="1"/>
    <col min="107" max="108" width="7.109375" style="135" hidden="1" customWidth="1"/>
    <col min="109" max="109" width="0" style="135" hidden="1" customWidth="1"/>
    <col min="110" max="110" width="8.109375" style="135" hidden="1" customWidth="1"/>
    <col min="111" max="111" width="7.44140625" style="135" hidden="1" customWidth="1"/>
    <col min="112" max="112" width="7.33203125" style="135" hidden="1" customWidth="1"/>
    <col min="113" max="113" width="0" style="135" hidden="1" customWidth="1"/>
    <col min="114" max="114" width="7.5546875" style="135" hidden="1" customWidth="1"/>
    <col min="115" max="115" width="8.33203125" style="135" hidden="1" customWidth="1"/>
    <col min="116" max="116" width="7.44140625" style="135" hidden="1" customWidth="1"/>
    <col min="117" max="117" width="8" style="135" hidden="1" customWidth="1"/>
    <col min="118" max="120" width="0" style="135" hidden="1" customWidth="1"/>
    <col min="121" max="16384" width="8.88671875" style="135"/>
  </cols>
  <sheetData>
    <row r="1" spans="1:133" s="145" customFormat="1" ht="21" customHeight="1">
      <c r="A1" s="145" t="s">
        <v>116</v>
      </c>
      <c r="B1" s="145" t="s">
        <v>117</v>
      </c>
      <c r="C1" s="145" t="s">
        <v>135</v>
      </c>
      <c r="D1" s="145" t="s">
        <v>136</v>
      </c>
      <c r="E1" s="145" t="s">
        <v>137</v>
      </c>
      <c r="F1" s="145" t="s">
        <v>138</v>
      </c>
      <c r="G1" s="145" t="s">
        <v>139</v>
      </c>
      <c r="H1" s="145" t="s">
        <v>140</v>
      </c>
      <c r="I1" s="145" t="s">
        <v>141</v>
      </c>
      <c r="J1" s="145" t="s">
        <v>142</v>
      </c>
      <c r="K1" s="145" t="s">
        <v>143</v>
      </c>
      <c r="L1" s="145" t="s">
        <v>144</v>
      </c>
      <c r="M1" s="145" t="s">
        <v>145</v>
      </c>
      <c r="N1" s="145" t="s">
        <v>146</v>
      </c>
      <c r="O1" s="145" t="s">
        <v>135</v>
      </c>
      <c r="P1" s="145" t="s">
        <v>136</v>
      </c>
      <c r="Q1" s="145" t="s">
        <v>137</v>
      </c>
      <c r="R1" s="145" t="s">
        <v>138</v>
      </c>
      <c r="S1" s="145" t="s">
        <v>139</v>
      </c>
      <c r="T1" s="145" t="s">
        <v>140</v>
      </c>
      <c r="U1" s="145" t="s">
        <v>141</v>
      </c>
      <c r="V1" s="145" t="s">
        <v>142</v>
      </c>
      <c r="W1" s="145" t="s">
        <v>143</v>
      </c>
      <c r="X1" s="145" t="s">
        <v>144</v>
      </c>
      <c r="Y1" s="145" t="s">
        <v>145</v>
      </c>
      <c r="Z1" s="145" t="s">
        <v>146</v>
      </c>
      <c r="AA1" s="145" t="s">
        <v>135</v>
      </c>
      <c r="AB1" s="145" t="s">
        <v>136</v>
      </c>
      <c r="AC1" s="145" t="s">
        <v>137</v>
      </c>
      <c r="AD1" s="145" t="s">
        <v>139</v>
      </c>
      <c r="AE1" s="145" t="s">
        <v>140</v>
      </c>
      <c r="AF1" s="145" t="s">
        <v>141</v>
      </c>
      <c r="AG1" s="145" t="s">
        <v>142</v>
      </c>
      <c r="AH1" s="145" t="s">
        <v>143</v>
      </c>
      <c r="AI1" s="145" t="s">
        <v>144</v>
      </c>
      <c r="AJ1" s="145" t="s">
        <v>145</v>
      </c>
      <c r="AK1" s="145" t="s">
        <v>146</v>
      </c>
      <c r="AL1" s="145" t="s">
        <v>135</v>
      </c>
      <c r="AM1" s="145" t="s">
        <v>136</v>
      </c>
      <c r="AN1" s="145" t="s">
        <v>137</v>
      </c>
      <c r="AO1" s="145" t="s">
        <v>138</v>
      </c>
      <c r="AP1" s="145" t="s">
        <v>139</v>
      </c>
      <c r="AQ1" s="145" t="s">
        <v>140</v>
      </c>
      <c r="AR1" s="145" t="s">
        <v>141</v>
      </c>
      <c r="AS1" s="145" t="s">
        <v>142</v>
      </c>
      <c r="AT1" s="145" t="s">
        <v>143</v>
      </c>
      <c r="AU1" s="145" t="s">
        <v>144</v>
      </c>
      <c r="AV1" s="145" t="s">
        <v>145</v>
      </c>
      <c r="AW1" s="145" t="s">
        <v>146</v>
      </c>
      <c r="AX1" s="145" t="s">
        <v>135</v>
      </c>
      <c r="AY1" s="145" t="s">
        <v>136</v>
      </c>
      <c r="AZ1" s="145" t="s">
        <v>137</v>
      </c>
      <c r="BA1" s="145" t="s">
        <v>138</v>
      </c>
      <c r="BB1" s="145" t="s">
        <v>139</v>
      </c>
      <c r="BC1" s="145" t="s">
        <v>140</v>
      </c>
      <c r="BD1" s="145" t="s">
        <v>141</v>
      </c>
      <c r="BE1" s="145" t="s">
        <v>142</v>
      </c>
      <c r="BF1" s="145" t="s">
        <v>143</v>
      </c>
      <c r="BG1" s="145" t="s">
        <v>144</v>
      </c>
      <c r="BH1" s="145" t="s">
        <v>145</v>
      </c>
      <c r="BI1" s="145" t="s">
        <v>146</v>
      </c>
      <c r="BJ1" s="145" t="s">
        <v>135</v>
      </c>
      <c r="BK1" s="145" t="s">
        <v>136</v>
      </c>
      <c r="BL1" s="145" t="s">
        <v>137</v>
      </c>
      <c r="BM1" s="145" t="s">
        <v>138</v>
      </c>
      <c r="BN1" s="145" t="s">
        <v>139</v>
      </c>
      <c r="BO1" s="145" t="s">
        <v>140</v>
      </c>
      <c r="BP1" s="145" t="s">
        <v>141</v>
      </c>
      <c r="BQ1" s="145" t="s">
        <v>142</v>
      </c>
      <c r="BR1" s="145" t="s">
        <v>143</v>
      </c>
      <c r="BS1" s="145" t="s">
        <v>144</v>
      </c>
      <c r="BT1" s="145" t="s">
        <v>145</v>
      </c>
      <c r="BU1" s="145" t="s">
        <v>146</v>
      </c>
      <c r="BV1" s="145" t="s">
        <v>135</v>
      </c>
      <c r="BW1" s="145" t="s">
        <v>136</v>
      </c>
      <c r="BX1" s="145" t="s">
        <v>137</v>
      </c>
      <c r="BY1" s="145" t="s">
        <v>138</v>
      </c>
      <c r="BZ1" s="145" t="s">
        <v>139</v>
      </c>
      <c r="CA1" s="145" t="s">
        <v>140</v>
      </c>
      <c r="CB1" s="145" t="s">
        <v>141</v>
      </c>
      <c r="CC1" s="145" t="s">
        <v>142</v>
      </c>
      <c r="CD1" s="145" t="s">
        <v>143</v>
      </c>
      <c r="CE1" s="145" t="s">
        <v>144</v>
      </c>
      <c r="CF1" s="145" t="s">
        <v>145</v>
      </c>
      <c r="CG1" s="145" t="s">
        <v>146</v>
      </c>
      <c r="CH1" s="145" t="s">
        <v>135</v>
      </c>
      <c r="CI1" s="145" t="s">
        <v>136</v>
      </c>
      <c r="CJ1" s="145" t="s">
        <v>137</v>
      </c>
      <c r="CK1" s="145" t="s">
        <v>138</v>
      </c>
      <c r="CL1" s="145" t="s">
        <v>139</v>
      </c>
      <c r="CM1" s="145" t="s">
        <v>140</v>
      </c>
      <c r="CN1" s="145" t="s">
        <v>141</v>
      </c>
      <c r="CO1" s="145" t="s">
        <v>142</v>
      </c>
      <c r="CP1" s="145" t="s">
        <v>143</v>
      </c>
      <c r="CQ1" s="145" t="s">
        <v>144</v>
      </c>
      <c r="CR1" s="145" t="s">
        <v>145</v>
      </c>
      <c r="CS1" s="145" t="s">
        <v>146</v>
      </c>
      <c r="CT1" s="145" t="s">
        <v>135</v>
      </c>
      <c r="CU1" s="145" t="s">
        <v>136</v>
      </c>
      <c r="CV1" s="145" t="s">
        <v>137</v>
      </c>
      <c r="CW1" s="145" t="s">
        <v>153</v>
      </c>
      <c r="CX1" s="145" t="s">
        <v>139</v>
      </c>
      <c r="CY1" s="145" t="s">
        <v>140</v>
      </c>
      <c r="CZ1" s="145" t="s">
        <v>141</v>
      </c>
      <c r="DA1" s="145" t="s">
        <v>142</v>
      </c>
      <c r="DB1" s="145" t="s">
        <v>143</v>
      </c>
      <c r="DC1" s="145" t="s">
        <v>144</v>
      </c>
      <c r="DD1" s="145" t="s">
        <v>145</v>
      </c>
      <c r="DE1" s="145" t="s">
        <v>146</v>
      </c>
      <c r="DF1" s="145" t="s">
        <v>135</v>
      </c>
      <c r="DG1" s="145" t="s">
        <v>136</v>
      </c>
      <c r="DH1" s="145" t="s">
        <v>137</v>
      </c>
      <c r="DI1" s="145" t="s">
        <v>138</v>
      </c>
      <c r="DJ1" s="145" t="s">
        <v>139</v>
      </c>
      <c r="DK1" s="145" t="s">
        <v>140</v>
      </c>
      <c r="DL1" s="145" t="s">
        <v>141</v>
      </c>
      <c r="DM1" s="145" t="s">
        <v>142</v>
      </c>
      <c r="DN1" s="145" t="s">
        <v>143</v>
      </c>
      <c r="DO1" s="145" t="s">
        <v>144</v>
      </c>
      <c r="DP1" s="146" t="s">
        <v>145</v>
      </c>
      <c r="DQ1" s="146" t="s">
        <v>146</v>
      </c>
      <c r="DR1" s="146" t="s">
        <v>135</v>
      </c>
      <c r="DS1" s="146" t="s">
        <v>136</v>
      </c>
      <c r="DT1" s="146" t="s">
        <v>137</v>
      </c>
      <c r="DU1" s="146" t="s">
        <v>138</v>
      </c>
      <c r="DV1" s="146" t="s">
        <v>139</v>
      </c>
      <c r="DW1" s="146" t="s">
        <v>140</v>
      </c>
      <c r="DX1" s="146" t="s">
        <v>141</v>
      </c>
      <c r="DY1" s="146" t="s">
        <v>142</v>
      </c>
      <c r="DZ1" s="146" t="s">
        <v>143</v>
      </c>
      <c r="EA1" s="146" t="s">
        <v>144</v>
      </c>
      <c r="EB1" s="146" t="s">
        <v>145</v>
      </c>
      <c r="EC1" s="146" t="s">
        <v>146</v>
      </c>
    </row>
    <row r="2" spans="1:133" s="154" customFormat="1" ht="16.2" customHeight="1">
      <c r="A2" s="147">
        <v>1</v>
      </c>
      <c r="B2" s="145" t="s">
        <v>43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9">
        <v>17</v>
      </c>
      <c r="Q2" s="148">
        <v>7</v>
      </c>
      <c r="R2" s="148">
        <v>7</v>
      </c>
      <c r="S2" s="148">
        <v>23</v>
      </c>
      <c r="T2" s="148">
        <v>40</v>
      </c>
      <c r="U2" s="148">
        <v>38</v>
      </c>
      <c r="V2" s="148">
        <v>59</v>
      </c>
      <c r="W2" s="148">
        <v>70</v>
      </c>
      <c r="X2" s="148">
        <v>43</v>
      </c>
      <c r="Y2" s="148">
        <v>32</v>
      </c>
      <c r="Z2" s="148">
        <v>13</v>
      </c>
      <c r="AA2" s="148">
        <v>10</v>
      </c>
      <c r="AB2" s="148">
        <v>31</v>
      </c>
      <c r="AC2" s="148">
        <v>8</v>
      </c>
      <c r="AD2" s="142">
        <v>16</v>
      </c>
      <c r="AE2" s="148">
        <v>45</v>
      </c>
      <c r="AF2" s="148">
        <v>34</v>
      </c>
      <c r="AG2" s="148">
        <v>18</v>
      </c>
      <c r="AH2" s="148">
        <v>19</v>
      </c>
      <c r="AI2" s="148">
        <v>11</v>
      </c>
      <c r="AJ2" s="150">
        <v>8</v>
      </c>
      <c r="AK2" s="150">
        <v>8</v>
      </c>
      <c r="AL2" s="151">
        <v>9</v>
      </c>
      <c r="AM2" s="150">
        <v>15</v>
      </c>
      <c r="AN2" s="150">
        <v>8</v>
      </c>
      <c r="AO2" s="151">
        <v>11</v>
      </c>
      <c r="AP2" s="151">
        <v>16</v>
      </c>
      <c r="AQ2" s="151">
        <v>27</v>
      </c>
      <c r="AR2" s="151">
        <v>12</v>
      </c>
      <c r="AS2" s="151">
        <v>12</v>
      </c>
      <c r="AT2" s="151">
        <v>6</v>
      </c>
      <c r="AU2" s="151">
        <v>7</v>
      </c>
      <c r="AV2" s="151">
        <v>28</v>
      </c>
      <c r="AW2" s="151">
        <v>20</v>
      </c>
      <c r="AX2" s="151">
        <v>20</v>
      </c>
      <c r="AY2" s="151">
        <v>23</v>
      </c>
      <c r="AZ2" s="151">
        <v>26</v>
      </c>
      <c r="BA2" s="151">
        <v>24</v>
      </c>
      <c r="BB2" s="151">
        <v>42</v>
      </c>
      <c r="BC2" s="151">
        <v>46</v>
      </c>
      <c r="BD2" s="151">
        <v>6</v>
      </c>
      <c r="BE2" s="151">
        <v>0</v>
      </c>
      <c r="BF2" s="151">
        <v>1</v>
      </c>
      <c r="BG2" s="151">
        <v>1</v>
      </c>
      <c r="BH2" s="151">
        <v>5</v>
      </c>
      <c r="BI2" s="151">
        <v>6</v>
      </c>
      <c r="BJ2" s="151">
        <v>15</v>
      </c>
      <c r="BK2" s="151">
        <v>2</v>
      </c>
      <c r="BL2" s="151">
        <v>3</v>
      </c>
      <c r="BM2" s="150">
        <v>4</v>
      </c>
      <c r="BN2" s="151">
        <v>5</v>
      </c>
      <c r="BO2" s="151">
        <v>4</v>
      </c>
      <c r="BP2" s="151">
        <v>10</v>
      </c>
      <c r="BQ2" s="151">
        <v>11</v>
      </c>
      <c r="BR2" s="151">
        <v>6</v>
      </c>
      <c r="BS2" s="150">
        <v>7</v>
      </c>
      <c r="BT2" s="151">
        <v>5</v>
      </c>
      <c r="BU2" s="151">
        <v>11</v>
      </c>
      <c r="BV2" s="151">
        <v>14</v>
      </c>
      <c r="BW2" s="152">
        <v>5</v>
      </c>
      <c r="BX2" s="151">
        <v>9</v>
      </c>
      <c r="BY2" s="151">
        <v>9</v>
      </c>
      <c r="BZ2" s="152">
        <v>8</v>
      </c>
      <c r="CA2" s="151">
        <v>7</v>
      </c>
      <c r="CB2" s="151">
        <v>2</v>
      </c>
      <c r="CC2" s="151">
        <v>5</v>
      </c>
      <c r="CD2" s="151">
        <v>3</v>
      </c>
      <c r="CE2" s="151">
        <v>6</v>
      </c>
      <c r="CF2" s="151">
        <v>5</v>
      </c>
      <c r="CG2" s="151">
        <v>20</v>
      </c>
      <c r="CH2" s="151">
        <v>18</v>
      </c>
      <c r="CI2" s="151">
        <v>16</v>
      </c>
      <c r="CJ2" s="151">
        <v>24</v>
      </c>
      <c r="CK2" s="151">
        <v>17</v>
      </c>
      <c r="CL2" s="151">
        <v>17</v>
      </c>
      <c r="CM2" s="151">
        <v>4</v>
      </c>
      <c r="CN2" s="151">
        <v>5</v>
      </c>
      <c r="CO2" s="151">
        <v>12</v>
      </c>
      <c r="CP2" s="151">
        <v>15</v>
      </c>
      <c r="CQ2" s="151">
        <v>16</v>
      </c>
      <c r="CR2" s="151">
        <v>16</v>
      </c>
      <c r="CS2" s="151">
        <v>45</v>
      </c>
      <c r="CT2" s="148">
        <v>40</v>
      </c>
      <c r="CU2" s="148">
        <v>65</v>
      </c>
      <c r="CV2" s="151">
        <v>72</v>
      </c>
      <c r="CW2" s="151">
        <v>81</v>
      </c>
      <c r="CX2" s="151">
        <v>77</v>
      </c>
      <c r="CY2" s="151">
        <v>7</v>
      </c>
      <c r="CZ2" s="152">
        <v>1</v>
      </c>
      <c r="DA2" s="152">
        <v>1</v>
      </c>
      <c r="DB2" s="151">
        <v>3</v>
      </c>
      <c r="DC2" s="151">
        <v>1</v>
      </c>
      <c r="DD2" s="151">
        <v>0</v>
      </c>
      <c r="DE2" s="151">
        <v>2</v>
      </c>
      <c r="DF2" s="151">
        <v>4</v>
      </c>
      <c r="DG2" s="151">
        <v>1</v>
      </c>
      <c r="DH2" s="151">
        <v>2</v>
      </c>
      <c r="DI2" s="151">
        <v>0</v>
      </c>
      <c r="DJ2" s="151">
        <v>4</v>
      </c>
      <c r="DK2" s="151">
        <v>3</v>
      </c>
      <c r="DL2" s="151">
        <v>0</v>
      </c>
      <c r="DM2" s="151">
        <v>9</v>
      </c>
      <c r="DN2" s="151">
        <v>2</v>
      </c>
      <c r="DO2" s="151">
        <v>1</v>
      </c>
      <c r="DP2" s="153">
        <v>0</v>
      </c>
      <c r="DQ2" s="153">
        <v>0</v>
      </c>
      <c r="DR2" s="153">
        <v>2</v>
      </c>
      <c r="DS2" s="153">
        <v>1</v>
      </c>
      <c r="DT2" s="153">
        <v>0</v>
      </c>
      <c r="DU2" s="153">
        <v>1</v>
      </c>
      <c r="DV2" s="153">
        <v>8</v>
      </c>
      <c r="DW2" s="153">
        <v>11</v>
      </c>
      <c r="DX2" s="153">
        <v>0</v>
      </c>
      <c r="DY2" s="153">
        <v>4</v>
      </c>
      <c r="DZ2" s="153">
        <v>1</v>
      </c>
      <c r="EA2" s="153">
        <v>4</v>
      </c>
      <c r="EB2" s="153">
        <v>20</v>
      </c>
      <c r="EC2" s="153">
        <v>70</v>
      </c>
    </row>
    <row r="3" spans="1:133" ht="14.4" customHeight="1">
      <c r="A3" s="155">
        <v>2</v>
      </c>
      <c r="B3" s="117" t="s">
        <v>49</v>
      </c>
      <c r="C3" s="144">
        <v>148</v>
      </c>
      <c r="D3" s="144">
        <v>106</v>
      </c>
      <c r="E3" s="144">
        <v>88</v>
      </c>
      <c r="F3" s="144">
        <v>105</v>
      </c>
      <c r="G3" s="144">
        <v>67</v>
      </c>
      <c r="H3" s="144">
        <v>58</v>
      </c>
      <c r="I3" s="144">
        <v>68</v>
      </c>
      <c r="J3" s="144">
        <v>91</v>
      </c>
      <c r="K3" s="144">
        <v>97</v>
      </c>
      <c r="L3" s="144">
        <v>51</v>
      </c>
      <c r="M3" s="144">
        <v>50</v>
      </c>
      <c r="N3" s="144">
        <v>61</v>
      </c>
      <c r="O3" s="144">
        <v>61</v>
      </c>
      <c r="P3" s="144">
        <v>18</v>
      </c>
      <c r="Q3" s="144">
        <v>4</v>
      </c>
      <c r="R3" s="144">
        <v>4</v>
      </c>
      <c r="S3" s="156">
        <v>16</v>
      </c>
      <c r="T3" s="148">
        <v>15</v>
      </c>
      <c r="U3" s="142">
        <v>8</v>
      </c>
      <c r="V3" s="142">
        <v>6</v>
      </c>
      <c r="W3" s="142">
        <v>3</v>
      </c>
      <c r="X3" s="142">
        <v>2</v>
      </c>
      <c r="Y3" s="142">
        <v>2</v>
      </c>
      <c r="Z3" s="142">
        <v>0</v>
      </c>
      <c r="AA3" s="142">
        <v>0</v>
      </c>
      <c r="AB3" s="142">
        <v>1</v>
      </c>
      <c r="AC3" s="142">
        <v>0</v>
      </c>
      <c r="AD3" s="142">
        <v>5</v>
      </c>
      <c r="AE3" s="142">
        <v>2</v>
      </c>
      <c r="AF3" s="142">
        <v>3</v>
      </c>
      <c r="AG3" s="142">
        <v>5</v>
      </c>
      <c r="AH3" s="142">
        <v>16</v>
      </c>
      <c r="AI3" s="142">
        <v>7</v>
      </c>
      <c r="AJ3" s="150">
        <v>6</v>
      </c>
      <c r="AK3" s="150">
        <v>8</v>
      </c>
      <c r="AL3" s="151">
        <v>1</v>
      </c>
      <c r="AM3" s="150">
        <v>0</v>
      </c>
      <c r="AN3" s="150">
        <v>6</v>
      </c>
      <c r="AO3" s="151">
        <v>8</v>
      </c>
      <c r="AP3" s="151">
        <v>8</v>
      </c>
      <c r="AQ3" s="151">
        <v>12</v>
      </c>
      <c r="AR3" s="151">
        <v>7</v>
      </c>
      <c r="AS3" s="151">
        <v>7</v>
      </c>
      <c r="AT3" s="151">
        <v>8</v>
      </c>
      <c r="AU3" s="151">
        <v>3</v>
      </c>
      <c r="AV3" s="151">
        <v>2</v>
      </c>
      <c r="AW3" s="151">
        <v>4</v>
      </c>
      <c r="AX3" s="151">
        <v>5</v>
      </c>
      <c r="AY3" s="151">
        <v>4</v>
      </c>
      <c r="AZ3" s="151">
        <v>2</v>
      </c>
      <c r="BA3" s="151">
        <v>6</v>
      </c>
      <c r="BB3" s="151">
        <v>3</v>
      </c>
      <c r="BC3" s="151">
        <v>3</v>
      </c>
      <c r="BD3" s="151">
        <v>2</v>
      </c>
      <c r="BE3" s="151">
        <v>16</v>
      </c>
      <c r="BF3" s="151">
        <v>13</v>
      </c>
      <c r="BG3" s="151">
        <v>8</v>
      </c>
      <c r="BH3" s="151">
        <v>16</v>
      </c>
      <c r="BI3" s="151">
        <v>11</v>
      </c>
      <c r="BJ3" s="151">
        <v>9</v>
      </c>
      <c r="BK3" s="151">
        <v>10</v>
      </c>
      <c r="BL3" s="151">
        <v>2</v>
      </c>
      <c r="BM3" s="150">
        <v>9</v>
      </c>
      <c r="BN3" s="151">
        <v>26</v>
      </c>
      <c r="BO3" s="151">
        <v>16</v>
      </c>
      <c r="BP3" s="151">
        <v>3</v>
      </c>
      <c r="BQ3" s="151">
        <v>0</v>
      </c>
      <c r="BR3" s="151">
        <v>2</v>
      </c>
      <c r="BS3" s="150">
        <v>0</v>
      </c>
      <c r="BT3" s="151">
        <v>0</v>
      </c>
      <c r="BU3" s="151">
        <v>1</v>
      </c>
      <c r="BV3" s="151">
        <v>2</v>
      </c>
      <c r="BW3" s="152">
        <v>0</v>
      </c>
      <c r="BX3" s="151">
        <v>0</v>
      </c>
      <c r="BY3" s="151">
        <v>1</v>
      </c>
      <c r="BZ3" s="152">
        <v>1</v>
      </c>
      <c r="CA3" s="151">
        <v>0</v>
      </c>
      <c r="CB3" s="151">
        <v>0</v>
      </c>
      <c r="CC3" s="151">
        <v>0</v>
      </c>
      <c r="CD3" s="151">
        <v>0</v>
      </c>
      <c r="CE3" s="151">
        <v>3</v>
      </c>
      <c r="CF3" s="151">
        <v>3</v>
      </c>
      <c r="CG3" s="151">
        <v>2</v>
      </c>
      <c r="CH3" s="151">
        <v>1</v>
      </c>
      <c r="CI3" s="151">
        <v>0</v>
      </c>
      <c r="CJ3" s="151">
        <v>4</v>
      </c>
      <c r="CK3" s="151">
        <v>17</v>
      </c>
      <c r="CL3" s="151">
        <v>26</v>
      </c>
      <c r="CM3" s="151">
        <v>8</v>
      </c>
      <c r="CN3" s="151">
        <v>5</v>
      </c>
      <c r="CO3" s="151">
        <v>12</v>
      </c>
      <c r="CP3" s="151">
        <v>5</v>
      </c>
      <c r="CQ3" s="151">
        <v>4</v>
      </c>
      <c r="CR3" s="151">
        <v>0</v>
      </c>
      <c r="CS3" s="151">
        <v>1</v>
      </c>
      <c r="CT3" s="142">
        <v>1</v>
      </c>
      <c r="CU3" s="142">
        <v>1</v>
      </c>
      <c r="CV3" s="151">
        <v>1</v>
      </c>
      <c r="CW3" s="151">
        <v>2</v>
      </c>
      <c r="CX3" s="151">
        <v>0</v>
      </c>
      <c r="CY3" s="151">
        <v>1</v>
      </c>
      <c r="CZ3" s="152">
        <v>2</v>
      </c>
      <c r="DA3" s="152">
        <v>0</v>
      </c>
      <c r="DB3" s="151">
        <v>0</v>
      </c>
      <c r="DC3" s="151">
        <v>2</v>
      </c>
      <c r="DD3" s="151">
        <v>4</v>
      </c>
      <c r="DE3" s="151">
        <v>27</v>
      </c>
      <c r="DF3" s="151">
        <v>48</v>
      </c>
      <c r="DG3" s="151">
        <v>0</v>
      </c>
      <c r="DH3" s="151">
        <v>0</v>
      </c>
      <c r="DI3" s="151">
        <v>14</v>
      </c>
      <c r="DJ3" s="151">
        <v>0</v>
      </c>
      <c r="DK3" s="151">
        <v>6</v>
      </c>
      <c r="DL3" s="151">
        <v>10</v>
      </c>
      <c r="DM3" s="151">
        <v>11</v>
      </c>
      <c r="DN3" s="151">
        <v>32</v>
      </c>
      <c r="DO3" s="151">
        <v>23</v>
      </c>
      <c r="DP3" s="153">
        <v>2</v>
      </c>
      <c r="DQ3" s="153">
        <v>10</v>
      </c>
      <c r="DR3" s="153">
        <v>0</v>
      </c>
      <c r="DS3" s="153">
        <v>2</v>
      </c>
      <c r="DT3" s="153">
        <v>5</v>
      </c>
      <c r="DU3" s="153">
        <v>22</v>
      </c>
      <c r="DV3" s="153">
        <v>2</v>
      </c>
      <c r="DW3" s="153">
        <v>3</v>
      </c>
      <c r="DX3" s="153">
        <v>7</v>
      </c>
      <c r="DY3" s="153">
        <v>2</v>
      </c>
      <c r="DZ3" s="153">
        <v>2</v>
      </c>
      <c r="EA3" s="153">
        <v>3</v>
      </c>
      <c r="EB3" s="153">
        <v>9</v>
      </c>
      <c r="EC3" s="153">
        <v>15</v>
      </c>
    </row>
    <row r="4" spans="1:133" ht="18" customHeight="1">
      <c r="A4" s="155">
        <v>3</v>
      </c>
      <c r="B4" s="117" t="s">
        <v>38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>
        <v>20</v>
      </c>
      <c r="O4" s="142">
        <v>21</v>
      </c>
      <c r="P4" s="144">
        <v>18</v>
      </c>
      <c r="Q4" s="144">
        <v>8</v>
      </c>
      <c r="R4" s="144">
        <v>8</v>
      </c>
      <c r="S4" s="156">
        <v>20</v>
      </c>
      <c r="T4" s="148">
        <v>27</v>
      </c>
      <c r="U4" s="142">
        <v>10</v>
      </c>
      <c r="V4" s="142">
        <v>5</v>
      </c>
      <c r="W4" s="142">
        <v>5</v>
      </c>
      <c r="X4" s="142">
        <v>6</v>
      </c>
      <c r="Y4" s="142">
        <v>7</v>
      </c>
      <c r="Z4" s="142">
        <v>15</v>
      </c>
      <c r="AA4" s="142">
        <v>12</v>
      </c>
      <c r="AB4" s="142">
        <v>4</v>
      </c>
      <c r="AC4" s="142">
        <v>4</v>
      </c>
      <c r="AD4" s="142">
        <v>14</v>
      </c>
      <c r="AE4" s="142">
        <v>25</v>
      </c>
      <c r="AF4" s="142">
        <v>56</v>
      </c>
      <c r="AG4" s="142">
        <v>19</v>
      </c>
      <c r="AH4" s="142">
        <v>21</v>
      </c>
      <c r="AI4" s="142">
        <v>101</v>
      </c>
      <c r="AJ4" s="150">
        <v>119</v>
      </c>
      <c r="AK4" s="150">
        <v>37</v>
      </c>
      <c r="AL4" s="151">
        <v>23</v>
      </c>
      <c r="AM4" s="150">
        <v>43</v>
      </c>
      <c r="AN4" s="150">
        <v>44</v>
      </c>
      <c r="AO4" s="151">
        <v>74</v>
      </c>
      <c r="AP4" s="151">
        <v>24</v>
      </c>
      <c r="AQ4" s="151">
        <v>18</v>
      </c>
      <c r="AR4" s="151">
        <v>59</v>
      </c>
      <c r="AS4" s="151">
        <v>9</v>
      </c>
      <c r="AT4" s="151">
        <v>7</v>
      </c>
      <c r="AU4" s="151">
        <v>8</v>
      </c>
      <c r="AV4" s="151">
        <v>12</v>
      </c>
      <c r="AW4" s="151">
        <v>10</v>
      </c>
      <c r="AX4" s="151">
        <v>6</v>
      </c>
      <c r="AY4" s="151">
        <v>16</v>
      </c>
      <c r="AZ4" s="151">
        <v>12</v>
      </c>
      <c r="BA4" s="151">
        <v>24</v>
      </c>
      <c r="BB4" s="151">
        <v>17</v>
      </c>
      <c r="BC4" s="151">
        <v>12</v>
      </c>
      <c r="BD4" s="151">
        <v>12</v>
      </c>
      <c r="BE4" s="151">
        <v>10</v>
      </c>
      <c r="BF4" s="151">
        <v>23</v>
      </c>
      <c r="BG4" s="151">
        <v>19</v>
      </c>
      <c r="BH4" s="151">
        <v>20</v>
      </c>
      <c r="BI4" s="151">
        <v>14</v>
      </c>
      <c r="BJ4" s="151">
        <v>21</v>
      </c>
      <c r="BK4" s="151">
        <v>15</v>
      </c>
      <c r="BL4" s="151">
        <v>16</v>
      </c>
      <c r="BM4" s="150">
        <v>11</v>
      </c>
      <c r="BN4" s="151">
        <v>3</v>
      </c>
      <c r="BO4" s="151">
        <v>15</v>
      </c>
      <c r="BP4" s="151">
        <v>16</v>
      </c>
      <c r="BQ4" s="151">
        <v>9</v>
      </c>
      <c r="BR4" s="151">
        <v>11</v>
      </c>
      <c r="BS4" s="150">
        <v>18</v>
      </c>
      <c r="BT4" s="151">
        <v>35</v>
      </c>
      <c r="BU4" s="151">
        <v>44</v>
      </c>
      <c r="BV4" s="151">
        <v>39</v>
      </c>
      <c r="BW4" s="152">
        <v>17</v>
      </c>
      <c r="BX4" s="151">
        <v>19</v>
      </c>
      <c r="BY4" s="151">
        <v>26</v>
      </c>
      <c r="BZ4" s="152">
        <v>64</v>
      </c>
      <c r="CA4" s="151">
        <v>10</v>
      </c>
      <c r="CB4" s="151">
        <v>7</v>
      </c>
      <c r="CC4" s="151">
        <v>11</v>
      </c>
      <c r="CD4" s="151">
        <v>9</v>
      </c>
      <c r="CE4" s="151">
        <v>5</v>
      </c>
      <c r="CF4" s="151">
        <v>5</v>
      </c>
      <c r="CG4" s="151">
        <v>6</v>
      </c>
      <c r="CH4" s="151">
        <v>8</v>
      </c>
      <c r="CI4" s="151">
        <v>9</v>
      </c>
      <c r="CJ4" s="151">
        <v>4</v>
      </c>
      <c r="CK4" s="151">
        <v>3</v>
      </c>
      <c r="CL4" s="151">
        <v>0</v>
      </c>
      <c r="CM4" s="151">
        <v>0</v>
      </c>
      <c r="CN4" s="151">
        <v>9</v>
      </c>
      <c r="CO4" s="151">
        <v>9</v>
      </c>
      <c r="CP4" s="151">
        <v>61</v>
      </c>
      <c r="CQ4" s="151">
        <v>57</v>
      </c>
      <c r="CR4" s="151">
        <v>70</v>
      </c>
      <c r="CS4" s="151">
        <v>50</v>
      </c>
      <c r="CT4" s="142">
        <v>39</v>
      </c>
      <c r="CU4" s="142">
        <v>45</v>
      </c>
      <c r="CV4" s="151">
        <v>20</v>
      </c>
      <c r="CW4" s="151">
        <v>16</v>
      </c>
      <c r="CX4" s="151">
        <v>1</v>
      </c>
      <c r="CY4" s="151">
        <v>12</v>
      </c>
      <c r="CZ4" s="152">
        <v>4</v>
      </c>
      <c r="DA4" s="152">
        <v>15</v>
      </c>
      <c r="DB4" s="151">
        <v>14</v>
      </c>
      <c r="DC4" s="151">
        <v>28</v>
      </c>
      <c r="DD4" s="151">
        <v>26</v>
      </c>
      <c r="DE4" s="151">
        <v>20</v>
      </c>
      <c r="DF4" s="151">
        <v>12</v>
      </c>
      <c r="DG4" s="151">
        <v>21</v>
      </c>
      <c r="DH4" s="151">
        <v>28</v>
      </c>
      <c r="DI4" s="151">
        <v>56</v>
      </c>
      <c r="DJ4" s="151">
        <v>45</v>
      </c>
      <c r="DK4" s="151">
        <v>39</v>
      </c>
      <c r="DL4" s="151">
        <v>28</v>
      </c>
      <c r="DM4" s="151">
        <v>58</v>
      </c>
      <c r="DN4" s="151">
        <v>9</v>
      </c>
      <c r="DO4" s="151">
        <v>25</v>
      </c>
      <c r="DP4" s="153">
        <v>117</v>
      </c>
      <c r="DQ4" s="153">
        <v>70</v>
      </c>
      <c r="DR4" s="153">
        <v>58</v>
      </c>
      <c r="DS4" s="153">
        <v>21</v>
      </c>
      <c r="DT4" s="153">
        <v>13</v>
      </c>
      <c r="DU4" s="153">
        <v>33</v>
      </c>
      <c r="DV4" s="153">
        <v>31</v>
      </c>
      <c r="DW4" s="153">
        <v>36</v>
      </c>
      <c r="DX4" s="153">
        <v>46</v>
      </c>
      <c r="DY4" s="153">
        <v>61</v>
      </c>
      <c r="DZ4" s="153">
        <v>29</v>
      </c>
      <c r="EA4" s="153">
        <v>8</v>
      </c>
      <c r="EB4" s="153">
        <v>22</v>
      </c>
      <c r="EC4" s="153">
        <v>4</v>
      </c>
    </row>
    <row r="5" spans="1:133" ht="16.2" customHeight="1">
      <c r="A5" s="155">
        <v>4</v>
      </c>
      <c r="B5" s="117" t="s">
        <v>45</v>
      </c>
      <c r="C5" s="144">
        <v>114</v>
      </c>
      <c r="D5" s="142">
        <v>57</v>
      </c>
      <c r="E5" s="144">
        <v>27</v>
      </c>
      <c r="F5" s="144">
        <v>16</v>
      </c>
      <c r="G5" s="144">
        <v>25</v>
      </c>
      <c r="H5" s="144">
        <v>34</v>
      </c>
      <c r="I5" s="144">
        <v>36</v>
      </c>
      <c r="J5" s="144">
        <v>48</v>
      </c>
      <c r="K5" s="144">
        <v>54</v>
      </c>
      <c r="L5" s="144">
        <v>75</v>
      </c>
      <c r="M5" s="144">
        <v>68</v>
      </c>
      <c r="N5" s="144">
        <v>27</v>
      </c>
      <c r="O5" s="144">
        <v>47</v>
      </c>
      <c r="P5" s="144">
        <v>50</v>
      </c>
      <c r="Q5" s="144">
        <v>25</v>
      </c>
      <c r="R5" s="144">
        <v>16</v>
      </c>
      <c r="S5" s="156">
        <v>14</v>
      </c>
      <c r="T5" s="148">
        <v>36</v>
      </c>
      <c r="U5" s="142">
        <v>15</v>
      </c>
      <c r="V5" s="142">
        <v>33</v>
      </c>
      <c r="W5" s="142">
        <v>39</v>
      </c>
      <c r="X5" s="142">
        <v>55</v>
      </c>
      <c r="Y5" s="142">
        <v>35</v>
      </c>
      <c r="Z5" s="142">
        <v>39</v>
      </c>
      <c r="AA5" s="142">
        <v>23</v>
      </c>
      <c r="AB5" s="142">
        <v>10</v>
      </c>
      <c r="AC5" s="142">
        <v>5</v>
      </c>
      <c r="AD5" s="142">
        <v>27</v>
      </c>
      <c r="AE5" s="142">
        <v>25</v>
      </c>
      <c r="AF5" s="142">
        <v>34</v>
      </c>
      <c r="AG5" s="142">
        <v>42</v>
      </c>
      <c r="AH5" s="142">
        <v>38</v>
      </c>
      <c r="AI5" s="142">
        <v>36</v>
      </c>
      <c r="AJ5" s="150">
        <v>30</v>
      </c>
      <c r="AK5" s="150">
        <v>61</v>
      </c>
      <c r="AL5" s="151">
        <v>34</v>
      </c>
      <c r="AM5" s="150">
        <v>48</v>
      </c>
      <c r="AN5" s="150">
        <v>36</v>
      </c>
      <c r="AO5" s="151">
        <v>24</v>
      </c>
      <c r="AP5" s="151">
        <v>30</v>
      </c>
      <c r="AQ5" s="151">
        <v>17</v>
      </c>
      <c r="AR5" s="151">
        <v>20</v>
      </c>
      <c r="AS5" s="151">
        <v>37</v>
      </c>
      <c r="AT5" s="151">
        <v>20</v>
      </c>
      <c r="AU5" s="151">
        <v>23</v>
      </c>
      <c r="AV5" s="151">
        <v>19</v>
      </c>
      <c r="AW5" s="151">
        <v>20</v>
      </c>
      <c r="AX5" s="151">
        <v>44</v>
      </c>
      <c r="AY5" s="151">
        <v>61</v>
      </c>
      <c r="AZ5" s="151">
        <v>49</v>
      </c>
      <c r="BA5" s="151">
        <v>33</v>
      </c>
      <c r="BB5" s="151">
        <v>35</v>
      </c>
      <c r="BC5" s="151">
        <v>19</v>
      </c>
      <c r="BD5" s="151">
        <v>12</v>
      </c>
      <c r="BE5" s="151">
        <v>16</v>
      </c>
      <c r="BF5" s="151">
        <v>9</v>
      </c>
      <c r="BG5" s="151">
        <v>7</v>
      </c>
      <c r="BH5" s="151">
        <v>11</v>
      </c>
      <c r="BI5" s="151">
        <v>16</v>
      </c>
      <c r="BJ5" s="151">
        <v>23</v>
      </c>
      <c r="BK5" s="151">
        <v>7</v>
      </c>
      <c r="BL5" s="151">
        <v>27</v>
      </c>
      <c r="BM5" s="150">
        <v>8</v>
      </c>
      <c r="BN5" s="151">
        <v>16</v>
      </c>
      <c r="BO5" s="151">
        <v>20</v>
      </c>
      <c r="BP5" s="151">
        <v>16</v>
      </c>
      <c r="BQ5" s="151">
        <v>13</v>
      </c>
      <c r="BR5" s="151">
        <v>20</v>
      </c>
      <c r="BS5" s="150">
        <v>36</v>
      </c>
      <c r="BT5" s="151">
        <v>26</v>
      </c>
      <c r="BU5" s="151">
        <v>37</v>
      </c>
      <c r="BV5" s="151">
        <v>23</v>
      </c>
      <c r="BW5" s="152">
        <v>15</v>
      </c>
      <c r="BX5" s="151">
        <v>17</v>
      </c>
      <c r="BY5" s="151">
        <v>18</v>
      </c>
      <c r="BZ5" s="152">
        <v>16</v>
      </c>
      <c r="CA5" s="151">
        <v>6</v>
      </c>
      <c r="CB5" s="151">
        <v>7</v>
      </c>
      <c r="CC5" s="151">
        <v>10</v>
      </c>
      <c r="CD5" s="151">
        <v>16</v>
      </c>
      <c r="CE5" s="151">
        <v>11</v>
      </c>
      <c r="CF5" s="151">
        <v>24</v>
      </c>
      <c r="CG5" s="151">
        <v>0</v>
      </c>
      <c r="CH5" s="151">
        <v>2</v>
      </c>
      <c r="CI5" s="151">
        <v>33</v>
      </c>
      <c r="CJ5" s="151">
        <v>26</v>
      </c>
      <c r="CK5" s="151">
        <v>20</v>
      </c>
      <c r="CL5" s="151">
        <v>11</v>
      </c>
      <c r="CM5" s="151">
        <v>20</v>
      </c>
      <c r="CN5" s="151">
        <v>23</v>
      </c>
      <c r="CO5" s="151">
        <v>26</v>
      </c>
      <c r="CP5" s="151">
        <v>14</v>
      </c>
      <c r="CQ5" s="151">
        <v>10</v>
      </c>
      <c r="CR5" s="151">
        <v>28</v>
      </c>
      <c r="CS5" s="151">
        <v>53</v>
      </c>
      <c r="CT5" s="142">
        <v>58</v>
      </c>
      <c r="CU5" s="142">
        <v>1</v>
      </c>
      <c r="CV5" s="151">
        <v>3</v>
      </c>
      <c r="CW5" s="151">
        <v>0</v>
      </c>
      <c r="CX5" s="151">
        <v>3</v>
      </c>
      <c r="CY5" s="151">
        <v>7</v>
      </c>
      <c r="CZ5" s="152">
        <v>14</v>
      </c>
      <c r="DA5" s="152">
        <v>17</v>
      </c>
      <c r="DB5" s="151">
        <v>16</v>
      </c>
      <c r="DC5" s="151">
        <v>6</v>
      </c>
      <c r="DD5" s="151">
        <v>1</v>
      </c>
      <c r="DE5" s="151">
        <v>14</v>
      </c>
      <c r="DF5" s="151">
        <v>35</v>
      </c>
      <c r="DG5" s="151">
        <v>40</v>
      </c>
      <c r="DH5" s="151">
        <v>22</v>
      </c>
      <c r="DI5" s="151">
        <v>24</v>
      </c>
      <c r="DJ5" s="151">
        <v>8</v>
      </c>
      <c r="DK5" s="151">
        <v>1</v>
      </c>
      <c r="DL5" s="151">
        <v>12</v>
      </c>
      <c r="DM5" s="151">
        <v>14</v>
      </c>
      <c r="DN5" s="151">
        <v>0</v>
      </c>
      <c r="DO5" s="151">
        <v>8</v>
      </c>
      <c r="DP5" s="153">
        <v>10</v>
      </c>
      <c r="DQ5" s="153">
        <v>22</v>
      </c>
      <c r="DR5" s="153">
        <v>22</v>
      </c>
      <c r="DS5" s="153">
        <v>25</v>
      </c>
      <c r="DT5" s="153">
        <v>48</v>
      </c>
      <c r="DU5" s="153">
        <v>71</v>
      </c>
      <c r="DV5" s="153">
        <v>69</v>
      </c>
      <c r="DW5" s="153">
        <v>31</v>
      </c>
      <c r="DX5" s="153">
        <v>71</v>
      </c>
      <c r="DY5" s="153">
        <v>27</v>
      </c>
      <c r="DZ5" s="153">
        <v>18</v>
      </c>
      <c r="EA5" s="153">
        <v>30</v>
      </c>
      <c r="EB5" s="153">
        <v>39</v>
      </c>
      <c r="EC5" s="153">
        <v>22</v>
      </c>
    </row>
    <row r="6" spans="1:133" ht="15.6">
      <c r="A6" s="155">
        <v>5</v>
      </c>
      <c r="B6" s="117" t="s">
        <v>39</v>
      </c>
      <c r="C6" s="144">
        <v>25</v>
      </c>
      <c r="D6" s="142">
        <v>2</v>
      </c>
      <c r="E6" s="144">
        <v>2</v>
      </c>
      <c r="F6" s="144">
        <v>2</v>
      </c>
      <c r="G6" s="144">
        <v>3</v>
      </c>
      <c r="H6" s="144">
        <v>0</v>
      </c>
      <c r="I6" s="144">
        <v>1</v>
      </c>
      <c r="J6" s="144">
        <v>2</v>
      </c>
      <c r="K6" s="144">
        <v>10</v>
      </c>
      <c r="L6" s="144">
        <v>9</v>
      </c>
      <c r="M6" s="144">
        <v>2</v>
      </c>
      <c r="N6" s="144">
        <v>2</v>
      </c>
      <c r="O6" s="144">
        <v>6</v>
      </c>
      <c r="P6" s="144">
        <v>7</v>
      </c>
      <c r="Q6" s="144">
        <v>11</v>
      </c>
      <c r="R6" s="144">
        <v>7</v>
      </c>
      <c r="S6" s="156">
        <v>3</v>
      </c>
      <c r="T6" s="148">
        <v>2</v>
      </c>
      <c r="U6" s="142">
        <v>9</v>
      </c>
      <c r="V6" s="142">
        <v>1</v>
      </c>
      <c r="W6" s="142">
        <v>4</v>
      </c>
      <c r="X6" s="142">
        <v>13</v>
      </c>
      <c r="Y6" s="142">
        <v>6</v>
      </c>
      <c r="Z6" s="142">
        <v>14</v>
      </c>
      <c r="AA6" s="142">
        <v>46</v>
      </c>
      <c r="AB6" s="142">
        <v>37</v>
      </c>
      <c r="AC6" s="142">
        <v>7</v>
      </c>
      <c r="AD6" s="142">
        <v>4</v>
      </c>
      <c r="AE6" s="142">
        <v>3</v>
      </c>
      <c r="AF6" s="142">
        <v>5</v>
      </c>
      <c r="AG6" s="142">
        <v>6</v>
      </c>
      <c r="AH6" s="142">
        <v>11</v>
      </c>
      <c r="AI6" s="142">
        <v>3</v>
      </c>
      <c r="AJ6" s="150">
        <v>2</v>
      </c>
      <c r="AK6" s="150">
        <v>10</v>
      </c>
      <c r="AL6" s="151">
        <v>9</v>
      </c>
      <c r="AM6" s="150">
        <v>3</v>
      </c>
      <c r="AN6" s="150">
        <v>2</v>
      </c>
      <c r="AO6" s="151">
        <v>1</v>
      </c>
      <c r="AP6" s="151">
        <v>32</v>
      </c>
      <c r="AQ6" s="151">
        <v>2</v>
      </c>
      <c r="AR6" s="151">
        <v>8</v>
      </c>
      <c r="AS6" s="151">
        <v>5</v>
      </c>
      <c r="AT6" s="151">
        <v>0</v>
      </c>
      <c r="AU6" s="151">
        <v>5</v>
      </c>
      <c r="AV6" s="151">
        <v>1</v>
      </c>
      <c r="AW6" s="151">
        <v>2</v>
      </c>
      <c r="AX6" s="151">
        <v>0</v>
      </c>
      <c r="AY6" s="151">
        <v>1</v>
      </c>
      <c r="AZ6" s="151">
        <v>0</v>
      </c>
      <c r="BA6" s="151">
        <v>0</v>
      </c>
      <c r="BB6" s="151">
        <v>2</v>
      </c>
      <c r="BC6" s="151">
        <v>0</v>
      </c>
      <c r="BD6" s="151">
        <v>0</v>
      </c>
      <c r="BE6" s="151">
        <v>1</v>
      </c>
      <c r="BF6" s="151">
        <v>1</v>
      </c>
      <c r="BG6" s="151">
        <v>14</v>
      </c>
      <c r="BH6" s="151">
        <v>2</v>
      </c>
      <c r="BI6" s="151">
        <v>0</v>
      </c>
      <c r="BJ6" s="151">
        <v>1</v>
      </c>
      <c r="BK6" s="151">
        <v>0</v>
      </c>
      <c r="BL6" s="151">
        <v>3</v>
      </c>
      <c r="BM6" s="150">
        <v>2</v>
      </c>
      <c r="BN6" s="151">
        <v>0</v>
      </c>
      <c r="BO6" s="151">
        <v>0</v>
      </c>
      <c r="BP6" s="151">
        <v>2</v>
      </c>
      <c r="BQ6" s="151">
        <v>6</v>
      </c>
      <c r="BR6" s="151">
        <v>3</v>
      </c>
      <c r="BS6" s="150">
        <v>0</v>
      </c>
      <c r="BT6" s="151">
        <v>0</v>
      </c>
      <c r="BU6" s="151">
        <v>2</v>
      </c>
      <c r="BV6" s="151">
        <v>5</v>
      </c>
      <c r="BW6" s="152">
        <v>1</v>
      </c>
      <c r="BX6" s="151">
        <v>0</v>
      </c>
      <c r="BY6" s="151">
        <v>0</v>
      </c>
      <c r="BZ6" s="152">
        <v>0</v>
      </c>
      <c r="CA6" s="151">
        <v>1</v>
      </c>
      <c r="CB6" s="151">
        <v>2</v>
      </c>
      <c r="CC6" s="151">
        <v>1</v>
      </c>
      <c r="CD6" s="151">
        <v>0</v>
      </c>
      <c r="CE6" s="151">
        <v>2</v>
      </c>
      <c r="CF6" s="151">
        <v>13</v>
      </c>
      <c r="CG6" s="151">
        <v>64</v>
      </c>
      <c r="CH6" s="151">
        <v>75</v>
      </c>
      <c r="CI6" s="151">
        <v>63</v>
      </c>
      <c r="CJ6" s="151">
        <v>63</v>
      </c>
      <c r="CK6" s="151">
        <v>17</v>
      </c>
      <c r="CL6" s="151">
        <v>33</v>
      </c>
      <c r="CM6" s="151">
        <v>11</v>
      </c>
      <c r="CN6" s="151">
        <v>17</v>
      </c>
      <c r="CO6" s="151">
        <v>60</v>
      </c>
      <c r="CP6" s="151">
        <v>42</v>
      </c>
      <c r="CQ6" s="151">
        <v>71</v>
      </c>
      <c r="CR6" s="151">
        <v>105</v>
      </c>
      <c r="CS6" s="151">
        <v>116</v>
      </c>
      <c r="CT6" s="142">
        <v>108</v>
      </c>
      <c r="CU6" s="142">
        <v>38</v>
      </c>
      <c r="CV6" s="151">
        <v>6</v>
      </c>
      <c r="CW6" s="151">
        <v>2</v>
      </c>
      <c r="CX6" s="151">
        <v>1</v>
      </c>
      <c r="CY6" s="151">
        <v>0</v>
      </c>
      <c r="CZ6" s="152">
        <v>0</v>
      </c>
      <c r="DA6" s="152">
        <v>0</v>
      </c>
      <c r="DB6" s="151">
        <v>0</v>
      </c>
      <c r="DC6" s="151">
        <v>0</v>
      </c>
      <c r="DD6" s="151">
        <v>0</v>
      </c>
      <c r="DE6" s="151">
        <v>1</v>
      </c>
      <c r="DF6" s="151">
        <v>1</v>
      </c>
      <c r="DG6" s="151">
        <v>0</v>
      </c>
      <c r="DH6" s="151">
        <v>0</v>
      </c>
      <c r="DI6" s="151">
        <v>1</v>
      </c>
      <c r="DJ6" s="151">
        <v>0</v>
      </c>
      <c r="DK6" s="151">
        <v>2</v>
      </c>
      <c r="DL6" s="151">
        <v>3</v>
      </c>
      <c r="DM6" s="151">
        <v>2</v>
      </c>
      <c r="DN6" s="151">
        <v>13</v>
      </c>
      <c r="DO6" s="151">
        <v>0</v>
      </c>
      <c r="DP6" s="153">
        <v>0</v>
      </c>
      <c r="DQ6" s="153">
        <v>0</v>
      </c>
      <c r="DR6" s="153">
        <v>0</v>
      </c>
      <c r="DS6" s="153">
        <v>2</v>
      </c>
      <c r="DT6" s="153">
        <v>3</v>
      </c>
      <c r="DU6" s="153">
        <v>2</v>
      </c>
      <c r="DV6" s="153">
        <v>2</v>
      </c>
      <c r="DW6" s="153">
        <v>5</v>
      </c>
      <c r="DX6" s="153">
        <v>1</v>
      </c>
      <c r="DY6" s="153">
        <v>1</v>
      </c>
      <c r="DZ6" s="153">
        <v>1</v>
      </c>
      <c r="EA6" s="153">
        <v>0</v>
      </c>
      <c r="EB6" s="153">
        <v>0</v>
      </c>
      <c r="EC6" s="153">
        <v>1</v>
      </c>
    </row>
    <row r="7" spans="1:133" ht="15.6">
      <c r="A7" s="155">
        <v>10</v>
      </c>
      <c r="B7" s="117" t="s">
        <v>37</v>
      </c>
      <c r="C7" s="144">
        <v>42</v>
      </c>
      <c r="D7" s="142">
        <v>31</v>
      </c>
      <c r="E7" s="144">
        <v>29</v>
      </c>
      <c r="F7" s="144">
        <v>27</v>
      </c>
      <c r="G7" s="144">
        <v>14</v>
      </c>
      <c r="H7" s="144">
        <v>10</v>
      </c>
      <c r="I7" s="144">
        <v>8</v>
      </c>
      <c r="J7" s="144">
        <v>9</v>
      </c>
      <c r="K7" s="144">
        <v>18</v>
      </c>
      <c r="L7" s="144">
        <v>18</v>
      </c>
      <c r="M7" s="144">
        <v>22</v>
      </c>
      <c r="N7" s="144">
        <v>21</v>
      </c>
      <c r="O7" s="144">
        <v>30</v>
      </c>
      <c r="P7" s="144">
        <v>33</v>
      </c>
      <c r="Q7" s="144">
        <v>34</v>
      </c>
      <c r="R7" s="144">
        <v>73</v>
      </c>
      <c r="S7" s="156">
        <v>127</v>
      </c>
      <c r="T7" s="148">
        <v>126</v>
      </c>
      <c r="U7" s="142">
        <v>87</v>
      </c>
      <c r="V7" s="142">
        <v>56</v>
      </c>
      <c r="W7" s="142">
        <v>25</v>
      </c>
      <c r="X7" s="142">
        <v>25</v>
      </c>
      <c r="Y7" s="142">
        <v>20</v>
      </c>
      <c r="Z7" s="142">
        <v>17</v>
      </c>
      <c r="AA7" s="142">
        <v>19</v>
      </c>
      <c r="AB7" s="142">
        <v>28</v>
      </c>
      <c r="AC7" s="142">
        <v>38</v>
      </c>
      <c r="AD7" s="142">
        <v>10</v>
      </c>
      <c r="AE7" s="142">
        <v>21</v>
      </c>
      <c r="AF7" s="142">
        <v>24</v>
      </c>
      <c r="AG7" s="142">
        <v>29</v>
      </c>
      <c r="AH7" s="142">
        <v>36</v>
      </c>
      <c r="AI7" s="142">
        <v>43</v>
      </c>
      <c r="AJ7" s="150">
        <v>41</v>
      </c>
      <c r="AK7" s="150">
        <v>54</v>
      </c>
      <c r="AL7" s="151">
        <v>54</v>
      </c>
      <c r="AM7" s="150">
        <v>42</v>
      </c>
      <c r="AN7" s="150">
        <v>31</v>
      </c>
      <c r="AO7" s="151">
        <v>31</v>
      </c>
      <c r="AP7" s="151">
        <v>31</v>
      </c>
      <c r="AQ7" s="151">
        <v>63</v>
      </c>
      <c r="AR7" s="151">
        <v>71</v>
      </c>
      <c r="AS7" s="151">
        <v>64</v>
      </c>
      <c r="AT7" s="151">
        <v>79</v>
      </c>
      <c r="AU7" s="151">
        <v>79</v>
      </c>
      <c r="AV7" s="151">
        <v>68</v>
      </c>
      <c r="AW7" s="151">
        <v>66</v>
      </c>
      <c r="AX7" s="151">
        <v>65</v>
      </c>
      <c r="AY7" s="151">
        <v>62</v>
      </c>
      <c r="AZ7" s="151">
        <v>78</v>
      </c>
      <c r="BA7" s="151">
        <v>49</v>
      </c>
      <c r="BB7" s="151">
        <v>52</v>
      </c>
      <c r="BC7" s="151">
        <v>49</v>
      </c>
      <c r="BD7" s="151">
        <v>47</v>
      </c>
      <c r="BE7" s="151">
        <v>21</v>
      </c>
      <c r="BF7" s="151">
        <v>13</v>
      </c>
      <c r="BG7" s="151">
        <v>27</v>
      </c>
      <c r="BH7" s="151">
        <v>42</v>
      </c>
      <c r="BI7" s="151">
        <v>41</v>
      </c>
      <c r="BJ7" s="151">
        <v>44</v>
      </c>
      <c r="BK7" s="151">
        <v>30</v>
      </c>
      <c r="BL7" s="151">
        <v>32</v>
      </c>
      <c r="BM7" s="150">
        <v>23</v>
      </c>
      <c r="BN7" s="151">
        <v>32</v>
      </c>
      <c r="BO7" s="151">
        <v>35</v>
      </c>
      <c r="BP7" s="151">
        <v>85</v>
      </c>
      <c r="BQ7" s="151">
        <v>52</v>
      </c>
      <c r="BR7" s="151">
        <v>95</v>
      </c>
      <c r="BS7" s="150">
        <v>78</v>
      </c>
      <c r="BT7" s="151">
        <v>60</v>
      </c>
      <c r="BU7" s="151">
        <v>80</v>
      </c>
      <c r="BV7" s="151">
        <v>56</v>
      </c>
      <c r="BW7" s="152">
        <v>24</v>
      </c>
      <c r="BX7" s="151">
        <v>23</v>
      </c>
      <c r="BY7" s="151">
        <v>27</v>
      </c>
      <c r="BZ7" s="152">
        <v>52</v>
      </c>
      <c r="CA7" s="151">
        <v>67</v>
      </c>
      <c r="CB7" s="151">
        <v>53</v>
      </c>
      <c r="CC7" s="151">
        <v>59</v>
      </c>
      <c r="CD7" s="151">
        <v>91</v>
      </c>
      <c r="CE7" s="151">
        <v>122</v>
      </c>
      <c r="CF7" s="151">
        <v>121</v>
      </c>
      <c r="CG7" s="151">
        <v>48</v>
      </c>
      <c r="CH7" s="151">
        <v>48</v>
      </c>
      <c r="CI7" s="151">
        <v>43</v>
      </c>
      <c r="CJ7" s="151">
        <v>27</v>
      </c>
      <c r="CK7" s="151">
        <v>23</v>
      </c>
      <c r="CL7" s="151">
        <v>23</v>
      </c>
      <c r="CM7" s="151">
        <v>27</v>
      </c>
      <c r="CN7" s="151">
        <v>27</v>
      </c>
      <c r="CO7" s="151">
        <v>29</v>
      </c>
      <c r="CP7" s="151">
        <v>28</v>
      </c>
      <c r="CQ7" s="151">
        <v>41</v>
      </c>
      <c r="CR7" s="151">
        <v>42</v>
      </c>
      <c r="CS7" s="151">
        <v>50</v>
      </c>
      <c r="CT7" s="142">
        <v>52</v>
      </c>
      <c r="CU7" s="142">
        <v>50</v>
      </c>
      <c r="CV7" s="151">
        <v>28</v>
      </c>
      <c r="CW7" s="151">
        <v>36</v>
      </c>
      <c r="CX7" s="151">
        <v>70</v>
      </c>
      <c r="CY7" s="151">
        <v>55</v>
      </c>
      <c r="CZ7" s="152">
        <v>28</v>
      </c>
      <c r="DA7" s="152">
        <v>29</v>
      </c>
      <c r="DB7" s="151">
        <v>27</v>
      </c>
      <c r="DC7" s="151">
        <v>33</v>
      </c>
      <c r="DD7" s="151">
        <v>23</v>
      </c>
      <c r="DE7" s="151">
        <v>35</v>
      </c>
      <c r="DF7" s="151">
        <v>39</v>
      </c>
      <c r="DG7" s="151">
        <v>18</v>
      </c>
      <c r="DH7" s="151">
        <v>12</v>
      </c>
      <c r="DI7" s="151">
        <v>31</v>
      </c>
      <c r="DJ7" s="151">
        <v>7</v>
      </c>
      <c r="DK7" s="151">
        <v>18</v>
      </c>
      <c r="DL7" s="151">
        <v>19</v>
      </c>
      <c r="DM7" s="151">
        <v>32</v>
      </c>
      <c r="DN7" s="151">
        <v>11</v>
      </c>
      <c r="DO7" s="151">
        <v>10</v>
      </c>
      <c r="DP7" s="153">
        <v>11</v>
      </c>
      <c r="DQ7" s="153">
        <v>22</v>
      </c>
      <c r="DR7" s="153">
        <v>28</v>
      </c>
      <c r="DS7" s="153">
        <v>32</v>
      </c>
      <c r="DT7" s="153">
        <v>0</v>
      </c>
      <c r="DU7" s="153">
        <v>1</v>
      </c>
      <c r="DV7" s="153">
        <v>2</v>
      </c>
      <c r="DW7" s="153">
        <v>1</v>
      </c>
      <c r="DX7" s="153">
        <v>0</v>
      </c>
      <c r="DY7" s="153">
        <v>1</v>
      </c>
      <c r="DZ7" s="153">
        <v>1</v>
      </c>
      <c r="EA7" s="153">
        <v>2</v>
      </c>
      <c r="EB7" s="153">
        <v>2</v>
      </c>
      <c r="EC7" s="153">
        <v>6</v>
      </c>
    </row>
    <row r="8" spans="1:133" ht="15.6">
      <c r="A8" s="155">
        <v>11</v>
      </c>
      <c r="B8" s="117" t="s">
        <v>50</v>
      </c>
      <c r="C8" s="144"/>
      <c r="D8" s="142"/>
      <c r="E8" s="144"/>
      <c r="F8" s="142"/>
      <c r="G8" s="142"/>
      <c r="H8" s="142"/>
      <c r="I8" s="144"/>
      <c r="J8" s="142"/>
      <c r="K8" s="142">
        <v>40</v>
      </c>
      <c r="L8" s="142">
        <v>25</v>
      </c>
      <c r="M8" s="142">
        <v>5</v>
      </c>
      <c r="N8" s="142">
        <v>8</v>
      </c>
      <c r="O8" s="144">
        <v>6</v>
      </c>
      <c r="P8" s="144">
        <v>7</v>
      </c>
      <c r="Q8" s="144">
        <v>2</v>
      </c>
      <c r="R8" s="144">
        <v>46</v>
      </c>
      <c r="S8" s="156">
        <v>8</v>
      </c>
      <c r="T8" s="148">
        <v>7</v>
      </c>
      <c r="U8" s="142">
        <v>4</v>
      </c>
      <c r="V8" s="142">
        <v>3</v>
      </c>
      <c r="W8" s="142">
        <v>4</v>
      </c>
      <c r="X8" s="142">
        <v>14</v>
      </c>
      <c r="Y8" s="142">
        <v>2</v>
      </c>
      <c r="Z8" s="142">
        <v>2</v>
      </c>
      <c r="AA8" s="142">
        <v>15</v>
      </c>
      <c r="AB8" s="142">
        <v>8</v>
      </c>
      <c r="AC8" s="142">
        <v>3</v>
      </c>
      <c r="AD8" s="142">
        <v>3</v>
      </c>
      <c r="AE8" s="142">
        <v>7</v>
      </c>
      <c r="AF8" s="142">
        <v>2</v>
      </c>
      <c r="AG8" s="142">
        <v>2</v>
      </c>
      <c r="AH8" s="142">
        <v>6</v>
      </c>
      <c r="AI8" s="142">
        <v>3</v>
      </c>
      <c r="AJ8" s="150">
        <v>7</v>
      </c>
      <c r="AK8" s="150">
        <v>31</v>
      </c>
      <c r="AL8" s="151">
        <v>24</v>
      </c>
      <c r="AM8" s="150">
        <v>24</v>
      </c>
      <c r="AN8" s="150">
        <v>4</v>
      </c>
      <c r="AO8" s="151">
        <v>6</v>
      </c>
      <c r="AP8" s="151">
        <v>10</v>
      </c>
      <c r="AQ8" s="151">
        <v>4</v>
      </c>
      <c r="AR8" s="151">
        <v>7</v>
      </c>
      <c r="AS8" s="151">
        <v>6</v>
      </c>
      <c r="AT8" s="151">
        <v>2</v>
      </c>
      <c r="AU8" s="151">
        <v>2</v>
      </c>
      <c r="AV8" s="151">
        <v>2</v>
      </c>
      <c r="AW8" s="151">
        <v>1</v>
      </c>
      <c r="AX8" s="151">
        <v>2</v>
      </c>
      <c r="AY8" s="151">
        <v>1</v>
      </c>
      <c r="AZ8" s="151">
        <v>0</v>
      </c>
      <c r="BA8" s="151">
        <v>2</v>
      </c>
      <c r="BB8" s="151">
        <v>9</v>
      </c>
      <c r="BC8" s="151">
        <v>5</v>
      </c>
      <c r="BD8" s="151">
        <v>1</v>
      </c>
      <c r="BE8" s="151">
        <v>2</v>
      </c>
      <c r="BF8" s="151">
        <v>0</v>
      </c>
      <c r="BG8" s="151">
        <v>1</v>
      </c>
      <c r="BH8" s="151">
        <v>2</v>
      </c>
      <c r="BI8" s="151">
        <v>3</v>
      </c>
      <c r="BJ8" s="151">
        <v>5</v>
      </c>
      <c r="BK8" s="151">
        <v>2</v>
      </c>
      <c r="BL8" s="151">
        <v>11</v>
      </c>
      <c r="BM8" s="150">
        <v>3</v>
      </c>
      <c r="BN8" s="151">
        <v>10</v>
      </c>
      <c r="BO8" s="151">
        <v>1</v>
      </c>
      <c r="BP8" s="151">
        <v>3</v>
      </c>
      <c r="BQ8" s="151">
        <v>1</v>
      </c>
      <c r="BR8" s="151">
        <v>4</v>
      </c>
      <c r="BS8" s="150">
        <v>2</v>
      </c>
      <c r="BT8" s="151">
        <v>1</v>
      </c>
      <c r="BU8" s="151">
        <v>5</v>
      </c>
      <c r="BV8" s="151">
        <v>1</v>
      </c>
      <c r="BW8" s="152">
        <v>3</v>
      </c>
      <c r="BX8" s="151">
        <v>4</v>
      </c>
      <c r="BY8" s="151">
        <v>3</v>
      </c>
      <c r="BZ8" s="152">
        <v>33</v>
      </c>
      <c r="CA8" s="151">
        <v>0</v>
      </c>
      <c r="CB8" s="151">
        <v>0</v>
      </c>
      <c r="CC8" s="151">
        <v>1</v>
      </c>
      <c r="CD8" s="151">
        <v>0</v>
      </c>
      <c r="CE8" s="151">
        <v>0</v>
      </c>
      <c r="CF8" s="151">
        <v>0</v>
      </c>
      <c r="CG8" s="151">
        <v>0</v>
      </c>
      <c r="CH8" s="151">
        <v>2</v>
      </c>
      <c r="CI8" s="151">
        <v>4</v>
      </c>
      <c r="CJ8" s="151">
        <v>3</v>
      </c>
      <c r="CK8" s="151">
        <v>0</v>
      </c>
      <c r="CL8" s="151">
        <v>1</v>
      </c>
      <c r="CM8" s="151">
        <v>0</v>
      </c>
      <c r="CN8" s="151">
        <v>2</v>
      </c>
      <c r="CO8" s="151">
        <v>9</v>
      </c>
      <c r="CP8" s="151">
        <v>1</v>
      </c>
      <c r="CQ8" s="151">
        <v>1</v>
      </c>
      <c r="CR8" s="151">
        <v>5</v>
      </c>
      <c r="CS8" s="151">
        <v>4</v>
      </c>
      <c r="CT8" s="142">
        <v>1</v>
      </c>
      <c r="CU8" s="142">
        <v>1</v>
      </c>
      <c r="CV8" s="151">
        <v>3</v>
      </c>
      <c r="CW8" s="151">
        <v>3</v>
      </c>
      <c r="CX8" s="151">
        <v>18</v>
      </c>
      <c r="CY8" s="151">
        <v>48</v>
      </c>
      <c r="CZ8" s="152">
        <v>57</v>
      </c>
      <c r="DA8" s="152">
        <v>23</v>
      </c>
      <c r="DB8" s="151">
        <v>30</v>
      </c>
      <c r="DC8" s="151">
        <v>54</v>
      </c>
      <c r="DD8" s="151">
        <v>17</v>
      </c>
      <c r="DE8" s="151">
        <v>9</v>
      </c>
      <c r="DF8" s="151">
        <v>5</v>
      </c>
      <c r="DG8" s="151">
        <v>3</v>
      </c>
      <c r="DH8" s="151">
        <v>6</v>
      </c>
      <c r="DI8" s="151">
        <v>8</v>
      </c>
      <c r="DJ8" s="151">
        <v>16</v>
      </c>
      <c r="DK8" s="151">
        <v>16</v>
      </c>
      <c r="DL8" s="151">
        <v>19</v>
      </c>
      <c r="DM8" s="151">
        <v>11</v>
      </c>
      <c r="DN8" s="151">
        <v>12</v>
      </c>
      <c r="DO8" s="151">
        <v>12</v>
      </c>
      <c r="DP8" s="153">
        <v>28</v>
      </c>
      <c r="DQ8" s="153">
        <v>39</v>
      </c>
      <c r="DR8" s="153">
        <v>37</v>
      </c>
      <c r="DS8" s="153">
        <v>39</v>
      </c>
      <c r="DT8" s="153">
        <v>26</v>
      </c>
      <c r="DU8" s="153">
        <v>18</v>
      </c>
      <c r="DV8" s="153">
        <v>15</v>
      </c>
      <c r="DW8" s="153">
        <v>17</v>
      </c>
      <c r="DX8" s="153">
        <v>14</v>
      </c>
      <c r="DY8" s="153">
        <v>22</v>
      </c>
      <c r="DZ8" s="153">
        <v>18</v>
      </c>
      <c r="EA8" s="153">
        <v>18</v>
      </c>
      <c r="EB8" s="153">
        <v>11</v>
      </c>
      <c r="EC8" s="153">
        <v>8</v>
      </c>
    </row>
    <row r="9" spans="1:133" ht="15.6">
      <c r="A9" s="155">
        <v>12</v>
      </c>
      <c r="B9" s="117" t="s">
        <v>42</v>
      </c>
      <c r="C9" s="144">
        <v>34</v>
      </c>
      <c r="D9" s="142">
        <v>12</v>
      </c>
      <c r="E9" s="144">
        <v>4</v>
      </c>
      <c r="F9" s="144">
        <v>1</v>
      </c>
      <c r="G9" s="144">
        <v>2</v>
      </c>
      <c r="H9" s="144">
        <v>1</v>
      </c>
      <c r="I9" s="144">
        <v>1</v>
      </c>
      <c r="J9" s="144">
        <v>1</v>
      </c>
      <c r="K9" s="144">
        <v>4</v>
      </c>
      <c r="L9" s="144">
        <v>15</v>
      </c>
      <c r="M9" s="144">
        <v>7</v>
      </c>
      <c r="N9" s="144">
        <v>15</v>
      </c>
      <c r="O9" s="144">
        <v>19</v>
      </c>
      <c r="P9" s="144">
        <v>34</v>
      </c>
      <c r="Q9" s="144">
        <v>29</v>
      </c>
      <c r="R9" s="144">
        <v>16</v>
      </c>
      <c r="S9" s="156">
        <v>72</v>
      </c>
      <c r="T9" s="148">
        <v>84</v>
      </c>
      <c r="U9" s="142">
        <v>66</v>
      </c>
      <c r="V9" s="142">
        <v>63</v>
      </c>
      <c r="W9" s="142">
        <v>63</v>
      </c>
      <c r="X9" s="142">
        <v>84</v>
      </c>
      <c r="Y9" s="142">
        <v>51</v>
      </c>
      <c r="Z9" s="142">
        <v>20</v>
      </c>
      <c r="AA9" s="142">
        <v>8</v>
      </c>
      <c r="AB9" s="142">
        <v>4</v>
      </c>
      <c r="AC9" s="142">
        <v>10</v>
      </c>
      <c r="AD9" s="142">
        <v>14</v>
      </c>
      <c r="AE9" s="142">
        <v>13</v>
      </c>
      <c r="AF9" s="142">
        <v>10</v>
      </c>
      <c r="AG9" s="142">
        <v>11</v>
      </c>
      <c r="AH9" s="142">
        <v>7</v>
      </c>
      <c r="AI9" s="142">
        <v>23</v>
      </c>
      <c r="AJ9" s="150">
        <v>15</v>
      </c>
      <c r="AK9" s="150">
        <v>9</v>
      </c>
      <c r="AL9" s="151">
        <v>15</v>
      </c>
      <c r="AM9" s="150">
        <v>26</v>
      </c>
      <c r="AN9" s="150">
        <v>6</v>
      </c>
      <c r="AO9" s="151">
        <v>56</v>
      </c>
      <c r="AP9" s="151">
        <v>28</v>
      </c>
      <c r="AQ9" s="151">
        <v>59</v>
      </c>
      <c r="AR9" s="151">
        <v>36</v>
      </c>
      <c r="AS9" s="151">
        <v>28</v>
      </c>
      <c r="AT9" s="151">
        <v>51</v>
      </c>
      <c r="AU9" s="151">
        <v>38</v>
      </c>
      <c r="AV9" s="151">
        <v>75</v>
      </c>
      <c r="AW9" s="151">
        <v>38</v>
      </c>
      <c r="AX9" s="151">
        <v>11</v>
      </c>
      <c r="AY9" s="151">
        <v>4</v>
      </c>
      <c r="AZ9" s="151">
        <v>2</v>
      </c>
      <c r="BA9" s="151">
        <v>6</v>
      </c>
      <c r="BB9" s="151">
        <v>35</v>
      </c>
      <c r="BC9" s="151">
        <v>29</v>
      </c>
      <c r="BD9" s="151">
        <v>13</v>
      </c>
      <c r="BE9" s="151">
        <v>9</v>
      </c>
      <c r="BF9" s="151">
        <v>5</v>
      </c>
      <c r="BG9" s="151">
        <v>10</v>
      </c>
      <c r="BH9" s="151">
        <v>15</v>
      </c>
      <c r="BI9" s="151">
        <v>11</v>
      </c>
      <c r="BJ9" s="151">
        <v>35</v>
      </c>
      <c r="BK9" s="151">
        <v>0</v>
      </c>
      <c r="BL9" s="151">
        <v>6</v>
      </c>
      <c r="BM9" s="150">
        <v>3</v>
      </c>
      <c r="BN9" s="151">
        <v>0</v>
      </c>
      <c r="BO9" s="151">
        <v>0</v>
      </c>
      <c r="BP9" s="151">
        <v>2</v>
      </c>
      <c r="BQ9" s="151">
        <v>24</v>
      </c>
      <c r="BR9" s="151">
        <v>6</v>
      </c>
      <c r="BS9" s="150">
        <v>10</v>
      </c>
      <c r="BT9" s="151">
        <v>0</v>
      </c>
      <c r="BU9" s="151">
        <v>17</v>
      </c>
      <c r="BV9" s="151">
        <v>11</v>
      </c>
      <c r="BW9" s="152">
        <v>4</v>
      </c>
      <c r="BX9" s="151">
        <v>12</v>
      </c>
      <c r="BY9" s="151">
        <v>22</v>
      </c>
      <c r="BZ9" s="152">
        <v>0</v>
      </c>
      <c r="CA9" s="151">
        <v>0</v>
      </c>
      <c r="CB9" s="151">
        <v>5</v>
      </c>
      <c r="CC9" s="151">
        <v>10</v>
      </c>
      <c r="CD9" s="151">
        <v>5</v>
      </c>
      <c r="CE9" s="151">
        <v>13</v>
      </c>
      <c r="CF9" s="151">
        <v>5</v>
      </c>
      <c r="CG9" s="151">
        <v>21</v>
      </c>
      <c r="CH9" s="151">
        <v>36</v>
      </c>
      <c r="CI9" s="151">
        <v>74</v>
      </c>
      <c r="CJ9" s="151">
        <v>68</v>
      </c>
      <c r="CK9" s="151">
        <v>46</v>
      </c>
      <c r="CL9" s="151">
        <v>55</v>
      </c>
      <c r="CM9" s="151">
        <v>68</v>
      </c>
      <c r="CN9" s="151">
        <v>31</v>
      </c>
      <c r="CO9" s="151">
        <v>24</v>
      </c>
      <c r="CP9" s="151">
        <v>51</v>
      </c>
      <c r="CQ9" s="151">
        <v>48</v>
      </c>
      <c r="CR9" s="151">
        <v>61</v>
      </c>
      <c r="CS9" s="151">
        <v>67</v>
      </c>
      <c r="CT9" s="142">
        <v>35</v>
      </c>
      <c r="CU9" s="142">
        <v>29</v>
      </c>
      <c r="CV9" s="151">
        <v>27</v>
      </c>
      <c r="CW9" s="151">
        <v>15</v>
      </c>
      <c r="CX9" s="151">
        <v>12</v>
      </c>
      <c r="CY9" s="151">
        <v>20</v>
      </c>
      <c r="CZ9" s="152">
        <v>8</v>
      </c>
      <c r="DA9" s="152">
        <v>6</v>
      </c>
      <c r="DB9" s="151">
        <v>3</v>
      </c>
      <c r="DC9" s="151">
        <v>3</v>
      </c>
      <c r="DD9" s="151">
        <v>0</v>
      </c>
      <c r="DE9" s="151">
        <v>4</v>
      </c>
      <c r="DF9" s="151">
        <v>7</v>
      </c>
      <c r="DG9" s="151">
        <v>0</v>
      </c>
      <c r="DH9" s="151">
        <v>16</v>
      </c>
      <c r="DI9" s="151">
        <v>9</v>
      </c>
      <c r="DJ9" s="151">
        <v>13</v>
      </c>
      <c r="DK9" s="151">
        <v>9</v>
      </c>
      <c r="DL9" s="151">
        <v>31</v>
      </c>
      <c r="DM9" s="151">
        <v>35</v>
      </c>
      <c r="DN9" s="151">
        <v>12</v>
      </c>
      <c r="DO9" s="151">
        <v>26</v>
      </c>
      <c r="DP9" s="153">
        <v>27</v>
      </c>
      <c r="DQ9" s="153">
        <v>27</v>
      </c>
      <c r="DR9" s="153">
        <v>76</v>
      </c>
      <c r="DS9" s="153">
        <v>40</v>
      </c>
      <c r="DT9" s="153">
        <v>67</v>
      </c>
      <c r="DU9" s="153">
        <v>44</v>
      </c>
      <c r="DV9" s="153">
        <v>34</v>
      </c>
      <c r="DW9" s="153">
        <v>9</v>
      </c>
      <c r="DX9" s="153">
        <v>1</v>
      </c>
      <c r="DY9" s="153">
        <v>24</v>
      </c>
      <c r="DZ9" s="153">
        <v>8</v>
      </c>
      <c r="EA9" s="153">
        <v>11</v>
      </c>
      <c r="EB9" s="153">
        <v>14</v>
      </c>
      <c r="EC9" s="153">
        <v>27</v>
      </c>
    </row>
    <row r="10" spans="1:133" ht="15.6">
      <c r="A10" s="155">
        <v>13</v>
      </c>
      <c r="B10" s="117" t="s">
        <v>41</v>
      </c>
      <c r="C10" s="144">
        <v>71</v>
      </c>
      <c r="D10" s="142">
        <v>33</v>
      </c>
      <c r="E10" s="144">
        <v>16</v>
      </c>
      <c r="F10" s="144">
        <v>31</v>
      </c>
      <c r="G10" s="144">
        <v>17</v>
      </c>
      <c r="H10" s="144">
        <v>18</v>
      </c>
      <c r="I10" s="144">
        <v>34</v>
      </c>
      <c r="J10" s="144">
        <v>30</v>
      </c>
      <c r="K10" s="144">
        <v>28</v>
      </c>
      <c r="L10" s="144">
        <v>36</v>
      </c>
      <c r="M10" s="144">
        <v>36</v>
      </c>
      <c r="N10" s="144">
        <v>37</v>
      </c>
      <c r="O10" s="144">
        <v>10</v>
      </c>
      <c r="P10" s="144">
        <v>13</v>
      </c>
      <c r="Q10" s="144">
        <v>9</v>
      </c>
      <c r="R10" s="144">
        <v>11</v>
      </c>
      <c r="S10" s="156">
        <v>18</v>
      </c>
      <c r="T10" s="148">
        <v>29</v>
      </c>
      <c r="U10" s="142">
        <v>31</v>
      </c>
      <c r="V10" s="142">
        <v>36</v>
      </c>
      <c r="W10" s="142">
        <v>28</v>
      </c>
      <c r="X10" s="142">
        <v>20</v>
      </c>
      <c r="Y10" s="142">
        <v>26</v>
      </c>
      <c r="Z10" s="142">
        <v>53</v>
      </c>
      <c r="AA10" s="142">
        <v>57</v>
      </c>
      <c r="AB10" s="142">
        <v>39</v>
      </c>
      <c r="AC10" s="142">
        <v>26</v>
      </c>
      <c r="AD10" s="142">
        <v>30</v>
      </c>
      <c r="AE10" s="142">
        <v>39</v>
      </c>
      <c r="AF10" s="142">
        <v>38</v>
      </c>
      <c r="AG10" s="142">
        <v>22</v>
      </c>
      <c r="AH10" s="142">
        <v>19</v>
      </c>
      <c r="AI10" s="142">
        <v>51</v>
      </c>
      <c r="AJ10" s="150">
        <v>40</v>
      </c>
      <c r="AK10" s="150">
        <v>31</v>
      </c>
      <c r="AL10" s="151">
        <v>37</v>
      </c>
      <c r="AM10" s="150">
        <v>45</v>
      </c>
      <c r="AN10" s="150">
        <v>17</v>
      </c>
      <c r="AO10" s="151">
        <v>31</v>
      </c>
      <c r="AP10" s="151">
        <v>24</v>
      </c>
      <c r="AQ10" s="151">
        <v>29</v>
      </c>
      <c r="AR10" s="151">
        <v>32</v>
      </c>
      <c r="AS10" s="151">
        <v>28</v>
      </c>
      <c r="AT10" s="151">
        <v>33</v>
      </c>
      <c r="AU10" s="151">
        <v>56</v>
      </c>
      <c r="AV10" s="151">
        <v>30</v>
      </c>
      <c r="AW10" s="151">
        <v>10</v>
      </c>
      <c r="AX10" s="151">
        <v>1</v>
      </c>
      <c r="AY10" s="151">
        <v>3</v>
      </c>
      <c r="AZ10" s="151">
        <v>5</v>
      </c>
      <c r="BA10" s="151">
        <v>15</v>
      </c>
      <c r="BB10" s="151">
        <v>19</v>
      </c>
      <c r="BC10" s="151">
        <v>20</v>
      </c>
      <c r="BD10" s="151">
        <v>37</v>
      </c>
      <c r="BE10" s="151">
        <v>39</v>
      </c>
      <c r="BF10" s="151">
        <v>20</v>
      </c>
      <c r="BG10" s="151">
        <v>8</v>
      </c>
      <c r="BH10" s="151">
        <v>9</v>
      </c>
      <c r="BI10" s="151">
        <v>10</v>
      </c>
      <c r="BJ10" s="151">
        <v>16</v>
      </c>
      <c r="BK10" s="151">
        <v>18</v>
      </c>
      <c r="BL10" s="151">
        <v>19</v>
      </c>
      <c r="BM10" s="150">
        <v>25</v>
      </c>
      <c r="BN10" s="151">
        <v>12</v>
      </c>
      <c r="BO10" s="151">
        <v>6</v>
      </c>
      <c r="BP10" s="151">
        <v>13</v>
      </c>
      <c r="BQ10" s="151">
        <v>0</v>
      </c>
      <c r="BR10" s="151">
        <v>8</v>
      </c>
      <c r="BS10" s="150">
        <v>8</v>
      </c>
      <c r="BT10" s="151">
        <v>10</v>
      </c>
      <c r="BU10" s="151">
        <v>4</v>
      </c>
      <c r="BV10" s="151">
        <v>9</v>
      </c>
      <c r="BW10" s="152">
        <v>2</v>
      </c>
      <c r="BX10" s="151">
        <v>2</v>
      </c>
      <c r="BY10" s="151">
        <v>8</v>
      </c>
      <c r="BZ10" s="152">
        <v>5</v>
      </c>
      <c r="CA10" s="151">
        <v>9</v>
      </c>
      <c r="CB10" s="151">
        <v>6</v>
      </c>
      <c r="CC10" s="151">
        <v>12</v>
      </c>
      <c r="CD10" s="151">
        <v>15</v>
      </c>
      <c r="CE10" s="151">
        <v>19</v>
      </c>
      <c r="CF10" s="151">
        <v>23</v>
      </c>
      <c r="CG10" s="151">
        <v>9</v>
      </c>
      <c r="CH10" s="151">
        <v>19</v>
      </c>
      <c r="CI10" s="151">
        <v>24</v>
      </c>
      <c r="CJ10" s="151">
        <v>20</v>
      </c>
      <c r="CK10" s="151">
        <v>15</v>
      </c>
      <c r="CL10" s="151">
        <v>40</v>
      </c>
      <c r="CM10" s="151">
        <v>49</v>
      </c>
      <c r="CN10" s="151">
        <v>68</v>
      </c>
      <c r="CO10" s="151">
        <v>19</v>
      </c>
      <c r="CP10" s="151">
        <v>16</v>
      </c>
      <c r="CQ10" s="151">
        <v>21</v>
      </c>
      <c r="CR10" s="151">
        <v>11</v>
      </c>
      <c r="CS10" s="151">
        <v>18</v>
      </c>
      <c r="CT10" s="142">
        <v>7</v>
      </c>
      <c r="CU10" s="142">
        <v>4</v>
      </c>
      <c r="CV10" s="151">
        <v>6</v>
      </c>
      <c r="CW10" s="151">
        <v>10</v>
      </c>
      <c r="CX10" s="151">
        <v>14</v>
      </c>
      <c r="CY10" s="151">
        <v>7</v>
      </c>
      <c r="CZ10" s="152">
        <v>40</v>
      </c>
      <c r="DA10" s="152">
        <v>36</v>
      </c>
      <c r="DB10" s="151">
        <v>21</v>
      </c>
      <c r="DC10" s="151">
        <v>14</v>
      </c>
      <c r="DD10" s="151">
        <v>14</v>
      </c>
      <c r="DE10" s="151">
        <v>16</v>
      </c>
      <c r="DF10" s="151">
        <v>20</v>
      </c>
      <c r="DG10" s="151">
        <v>9</v>
      </c>
      <c r="DH10" s="151">
        <v>7</v>
      </c>
      <c r="DI10" s="151">
        <v>2</v>
      </c>
      <c r="DJ10" s="151">
        <v>3</v>
      </c>
      <c r="DK10" s="151">
        <v>2</v>
      </c>
      <c r="DL10" s="151">
        <v>9</v>
      </c>
      <c r="DM10" s="151">
        <v>8</v>
      </c>
      <c r="DN10" s="151">
        <v>16</v>
      </c>
      <c r="DO10" s="151">
        <v>13</v>
      </c>
      <c r="DP10" s="153">
        <v>15</v>
      </c>
      <c r="DQ10" s="153">
        <v>37</v>
      </c>
      <c r="DR10" s="153">
        <v>100</v>
      </c>
      <c r="DS10" s="153">
        <v>64</v>
      </c>
      <c r="DT10" s="153">
        <v>35</v>
      </c>
      <c r="DU10" s="153">
        <v>20</v>
      </c>
      <c r="DV10" s="153">
        <v>13</v>
      </c>
      <c r="DW10" s="153">
        <v>12</v>
      </c>
      <c r="DX10" s="153">
        <v>15</v>
      </c>
      <c r="DY10" s="153">
        <v>21</v>
      </c>
      <c r="DZ10" s="153">
        <v>9</v>
      </c>
      <c r="EA10" s="153">
        <v>30</v>
      </c>
      <c r="EB10" s="153">
        <v>31</v>
      </c>
      <c r="EC10" s="153">
        <v>67</v>
      </c>
    </row>
    <row r="11" spans="1:133" ht="15.6">
      <c r="A11" s="155">
        <v>14</v>
      </c>
      <c r="B11" s="117" t="s">
        <v>40</v>
      </c>
      <c r="C11" s="144">
        <v>17</v>
      </c>
      <c r="D11" s="142">
        <v>22</v>
      </c>
      <c r="E11" s="144">
        <v>3</v>
      </c>
      <c r="F11" s="144">
        <v>5</v>
      </c>
      <c r="G11" s="144">
        <v>5</v>
      </c>
      <c r="H11" s="144">
        <v>26</v>
      </c>
      <c r="I11" s="144">
        <v>7</v>
      </c>
      <c r="J11" s="144">
        <v>25</v>
      </c>
      <c r="K11" s="144">
        <v>6</v>
      </c>
      <c r="L11" s="144">
        <v>23</v>
      </c>
      <c r="M11" s="144">
        <v>33</v>
      </c>
      <c r="N11" s="144">
        <v>21</v>
      </c>
      <c r="O11" s="144">
        <v>42</v>
      </c>
      <c r="P11" s="144">
        <v>39</v>
      </c>
      <c r="Q11" s="144">
        <v>26</v>
      </c>
      <c r="R11" s="144">
        <v>18</v>
      </c>
      <c r="S11" s="156">
        <v>36</v>
      </c>
      <c r="T11" s="148">
        <v>35</v>
      </c>
      <c r="U11" s="142">
        <v>25</v>
      </c>
      <c r="V11" s="142">
        <v>23</v>
      </c>
      <c r="W11" s="142">
        <v>4</v>
      </c>
      <c r="X11" s="142">
        <v>7</v>
      </c>
      <c r="Y11" s="142">
        <v>32</v>
      </c>
      <c r="Z11" s="142">
        <v>21</v>
      </c>
      <c r="AA11" s="142">
        <v>20</v>
      </c>
      <c r="AB11" s="142">
        <v>6</v>
      </c>
      <c r="AC11" s="142">
        <v>10</v>
      </c>
      <c r="AD11" s="142">
        <v>5</v>
      </c>
      <c r="AE11" s="142">
        <v>20</v>
      </c>
      <c r="AF11" s="142">
        <v>13</v>
      </c>
      <c r="AG11" s="142">
        <v>7</v>
      </c>
      <c r="AH11" s="142">
        <v>31</v>
      </c>
      <c r="AI11" s="142">
        <v>39</v>
      </c>
      <c r="AJ11" s="150">
        <v>28</v>
      </c>
      <c r="AK11" s="150">
        <v>17</v>
      </c>
      <c r="AL11" s="151">
        <v>22</v>
      </c>
      <c r="AM11" s="150">
        <v>72</v>
      </c>
      <c r="AN11" s="150">
        <v>46</v>
      </c>
      <c r="AO11" s="151">
        <v>26</v>
      </c>
      <c r="AP11" s="151">
        <v>20</v>
      </c>
      <c r="AQ11" s="151">
        <v>40</v>
      </c>
      <c r="AR11" s="151">
        <v>21</v>
      </c>
      <c r="AS11" s="151">
        <v>15</v>
      </c>
      <c r="AT11" s="151">
        <v>27</v>
      </c>
      <c r="AU11" s="151">
        <v>29</v>
      </c>
      <c r="AV11" s="151">
        <v>16</v>
      </c>
      <c r="AW11" s="151">
        <v>23</v>
      </c>
      <c r="AX11" s="151">
        <v>18</v>
      </c>
      <c r="AY11" s="151">
        <v>39</v>
      </c>
      <c r="AZ11" s="151">
        <v>16</v>
      </c>
      <c r="BA11" s="151">
        <v>20</v>
      </c>
      <c r="BB11" s="151">
        <v>22</v>
      </c>
      <c r="BC11" s="151">
        <v>4</v>
      </c>
      <c r="BD11" s="151">
        <v>4</v>
      </c>
      <c r="BE11" s="151">
        <v>12</v>
      </c>
      <c r="BF11" s="151">
        <v>5</v>
      </c>
      <c r="BG11" s="151">
        <v>15</v>
      </c>
      <c r="BH11" s="151">
        <v>8</v>
      </c>
      <c r="BI11" s="151">
        <v>25</v>
      </c>
      <c r="BJ11" s="151">
        <v>14</v>
      </c>
      <c r="BK11" s="151">
        <v>24</v>
      </c>
      <c r="BL11" s="151">
        <v>27</v>
      </c>
      <c r="BM11" s="150">
        <v>10</v>
      </c>
      <c r="BN11" s="151">
        <v>10</v>
      </c>
      <c r="BO11" s="151">
        <v>7</v>
      </c>
      <c r="BP11" s="151">
        <v>7</v>
      </c>
      <c r="BQ11" s="151">
        <v>9</v>
      </c>
      <c r="BR11" s="151">
        <v>7</v>
      </c>
      <c r="BS11" s="150">
        <v>19</v>
      </c>
      <c r="BT11" s="151">
        <v>12</v>
      </c>
      <c r="BU11" s="151">
        <v>15</v>
      </c>
      <c r="BV11" s="151">
        <v>45</v>
      </c>
      <c r="BW11" s="152">
        <v>18</v>
      </c>
      <c r="BX11" s="151">
        <v>15</v>
      </c>
      <c r="BY11" s="151">
        <v>27</v>
      </c>
      <c r="BZ11" s="152">
        <v>27</v>
      </c>
      <c r="CA11" s="151">
        <v>4</v>
      </c>
      <c r="CB11" s="151">
        <v>5</v>
      </c>
      <c r="CC11" s="151">
        <v>0</v>
      </c>
      <c r="CD11" s="151">
        <v>9</v>
      </c>
      <c r="CE11" s="151">
        <v>12</v>
      </c>
      <c r="CF11" s="151">
        <v>21</v>
      </c>
      <c r="CG11" s="151">
        <v>9</v>
      </c>
      <c r="CH11" s="151">
        <v>12</v>
      </c>
      <c r="CI11" s="151">
        <v>25</v>
      </c>
      <c r="CJ11" s="151">
        <v>45</v>
      </c>
      <c r="CK11" s="151">
        <v>46</v>
      </c>
      <c r="CL11" s="151">
        <v>17</v>
      </c>
      <c r="CM11" s="151">
        <v>23</v>
      </c>
      <c r="CN11" s="151">
        <v>16</v>
      </c>
      <c r="CO11" s="151">
        <v>23</v>
      </c>
      <c r="CP11" s="151">
        <v>43</v>
      </c>
      <c r="CQ11" s="151">
        <v>24</v>
      </c>
      <c r="CR11" s="151">
        <v>21</v>
      </c>
      <c r="CS11" s="151">
        <v>9</v>
      </c>
      <c r="CT11" s="142">
        <v>5</v>
      </c>
      <c r="CU11" s="142">
        <v>36</v>
      </c>
      <c r="CV11" s="151">
        <v>10</v>
      </c>
      <c r="CW11" s="151">
        <v>18</v>
      </c>
      <c r="CX11" s="151">
        <v>43</v>
      </c>
      <c r="CY11" s="151">
        <v>13</v>
      </c>
      <c r="CZ11" s="152">
        <v>21</v>
      </c>
      <c r="DA11" s="152">
        <v>11</v>
      </c>
      <c r="DB11" s="151">
        <v>17</v>
      </c>
      <c r="DC11" s="151">
        <v>14</v>
      </c>
      <c r="DD11" s="151">
        <v>14</v>
      </c>
      <c r="DE11" s="151">
        <v>6</v>
      </c>
      <c r="DF11" s="151">
        <v>6</v>
      </c>
      <c r="DG11" s="151">
        <v>15</v>
      </c>
      <c r="DH11" s="151">
        <v>13</v>
      </c>
      <c r="DI11" s="151">
        <v>10</v>
      </c>
      <c r="DJ11" s="151">
        <v>10</v>
      </c>
      <c r="DK11" s="151">
        <v>4</v>
      </c>
      <c r="DL11" s="151">
        <v>3</v>
      </c>
      <c r="DM11" s="151">
        <v>14</v>
      </c>
      <c r="DN11" s="151">
        <v>3</v>
      </c>
      <c r="DO11" s="151">
        <v>10</v>
      </c>
      <c r="DP11" s="153">
        <v>11</v>
      </c>
      <c r="DQ11" s="153">
        <v>9</v>
      </c>
      <c r="DR11" s="153">
        <v>7</v>
      </c>
      <c r="DS11" s="153">
        <v>10</v>
      </c>
      <c r="DT11" s="153">
        <v>21</v>
      </c>
      <c r="DU11" s="153">
        <v>11</v>
      </c>
      <c r="DV11" s="153">
        <v>15</v>
      </c>
      <c r="DW11" s="153">
        <v>7</v>
      </c>
      <c r="DX11" s="153">
        <v>8</v>
      </c>
      <c r="DY11" s="153">
        <v>9</v>
      </c>
      <c r="DZ11" s="153">
        <v>15</v>
      </c>
      <c r="EA11" s="153">
        <v>7</v>
      </c>
      <c r="EB11" s="153">
        <v>11</v>
      </c>
      <c r="EC11" s="153">
        <v>4</v>
      </c>
    </row>
    <row r="12" spans="1:133" ht="15.6">
      <c r="A12" s="155">
        <v>15</v>
      </c>
      <c r="B12" s="117" t="s">
        <v>51</v>
      </c>
      <c r="C12" s="144">
        <v>148</v>
      </c>
      <c r="D12" s="144">
        <v>106</v>
      </c>
      <c r="E12" s="144">
        <v>88</v>
      </c>
      <c r="F12" s="144">
        <v>71</v>
      </c>
      <c r="G12" s="144">
        <v>81</v>
      </c>
      <c r="H12" s="144">
        <v>67</v>
      </c>
      <c r="I12" s="144">
        <v>69</v>
      </c>
      <c r="J12" s="144">
        <v>57</v>
      </c>
      <c r="K12" s="144">
        <v>38</v>
      </c>
      <c r="L12" s="144">
        <v>31</v>
      </c>
      <c r="M12" s="144">
        <v>41</v>
      </c>
      <c r="N12" s="144">
        <v>18</v>
      </c>
      <c r="O12" s="144">
        <v>18</v>
      </c>
      <c r="P12" s="144">
        <v>18</v>
      </c>
      <c r="Q12" s="144">
        <v>18</v>
      </c>
      <c r="R12" s="144">
        <v>23</v>
      </c>
      <c r="S12" s="156">
        <v>30</v>
      </c>
      <c r="T12" s="148">
        <v>37</v>
      </c>
      <c r="U12" s="142">
        <v>27</v>
      </c>
      <c r="V12" s="142">
        <v>36</v>
      </c>
      <c r="W12" s="142">
        <v>17</v>
      </c>
      <c r="X12" s="142">
        <v>20</v>
      </c>
      <c r="Y12" s="142">
        <v>15</v>
      </c>
      <c r="Z12" s="142">
        <v>15</v>
      </c>
      <c r="AA12" s="142">
        <v>10</v>
      </c>
      <c r="AB12" s="142">
        <v>15</v>
      </c>
      <c r="AC12" s="142">
        <v>8</v>
      </c>
      <c r="AD12" s="142">
        <v>27</v>
      </c>
      <c r="AE12" s="142">
        <v>20</v>
      </c>
      <c r="AF12" s="142">
        <v>34</v>
      </c>
      <c r="AG12" s="142">
        <v>30</v>
      </c>
      <c r="AH12" s="142">
        <v>41</v>
      </c>
      <c r="AI12" s="142">
        <v>64</v>
      </c>
      <c r="AJ12" s="150">
        <v>43</v>
      </c>
      <c r="AK12" s="150">
        <v>47</v>
      </c>
      <c r="AL12" s="151">
        <v>21</v>
      </c>
      <c r="AM12" s="150">
        <v>26</v>
      </c>
      <c r="AN12" s="150">
        <v>20</v>
      </c>
      <c r="AO12" s="151">
        <v>28</v>
      </c>
      <c r="AP12" s="151">
        <v>29</v>
      </c>
      <c r="AQ12" s="151">
        <v>22</v>
      </c>
      <c r="AR12" s="151">
        <v>24</v>
      </c>
      <c r="AS12" s="151">
        <v>27</v>
      </c>
      <c r="AT12" s="151">
        <v>21</v>
      </c>
      <c r="AU12" s="151">
        <v>25</v>
      </c>
      <c r="AV12" s="151">
        <v>16</v>
      </c>
      <c r="AW12" s="151">
        <v>5</v>
      </c>
      <c r="AX12" s="151">
        <v>7</v>
      </c>
      <c r="AY12" s="151">
        <v>3</v>
      </c>
      <c r="AZ12" s="151">
        <v>3</v>
      </c>
      <c r="BA12" s="151">
        <v>2</v>
      </c>
      <c r="BB12" s="151">
        <v>16</v>
      </c>
      <c r="BC12" s="151">
        <v>5</v>
      </c>
      <c r="BD12" s="151">
        <v>1</v>
      </c>
      <c r="BE12" s="151">
        <v>3</v>
      </c>
      <c r="BF12" s="151">
        <v>6</v>
      </c>
      <c r="BG12" s="151">
        <v>19</v>
      </c>
      <c r="BH12" s="151">
        <v>24</v>
      </c>
      <c r="BI12" s="151">
        <v>10</v>
      </c>
      <c r="BJ12" s="151">
        <v>2</v>
      </c>
      <c r="BK12" s="151">
        <v>2</v>
      </c>
      <c r="BL12" s="151">
        <v>7</v>
      </c>
      <c r="BM12" s="150">
        <v>7</v>
      </c>
      <c r="BN12" s="151">
        <v>23</v>
      </c>
      <c r="BO12" s="151">
        <v>8</v>
      </c>
      <c r="BP12" s="151">
        <v>13</v>
      </c>
      <c r="BQ12" s="151">
        <v>1</v>
      </c>
      <c r="BR12" s="151">
        <v>2</v>
      </c>
      <c r="BS12" s="150">
        <v>13</v>
      </c>
      <c r="BT12" s="151">
        <v>1</v>
      </c>
      <c r="BU12" s="151">
        <v>2</v>
      </c>
      <c r="BV12" s="151">
        <v>6</v>
      </c>
      <c r="BW12" s="152">
        <v>4</v>
      </c>
      <c r="BX12" s="151">
        <v>4</v>
      </c>
      <c r="BY12" s="151">
        <v>3</v>
      </c>
      <c r="BZ12" s="152">
        <v>5</v>
      </c>
      <c r="CA12" s="151">
        <v>5</v>
      </c>
      <c r="CB12" s="151">
        <v>4</v>
      </c>
      <c r="CC12" s="151">
        <v>1</v>
      </c>
      <c r="CD12" s="151">
        <v>5</v>
      </c>
      <c r="CE12" s="151">
        <v>3</v>
      </c>
      <c r="CF12" s="151">
        <v>12</v>
      </c>
      <c r="CG12" s="151">
        <v>11</v>
      </c>
      <c r="CH12" s="151">
        <v>9</v>
      </c>
      <c r="CI12" s="151">
        <v>10</v>
      </c>
      <c r="CJ12" s="151">
        <v>20</v>
      </c>
      <c r="CK12" s="151">
        <v>7</v>
      </c>
      <c r="CL12" s="151">
        <v>12</v>
      </c>
      <c r="CM12" s="151">
        <v>7</v>
      </c>
      <c r="CN12" s="151">
        <v>23</v>
      </c>
      <c r="CO12" s="151">
        <v>9</v>
      </c>
      <c r="CP12" s="151">
        <v>6</v>
      </c>
      <c r="CQ12" s="151">
        <v>9</v>
      </c>
      <c r="CR12" s="151">
        <v>3</v>
      </c>
      <c r="CS12" s="151">
        <v>5</v>
      </c>
      <c r="CT12" s="142">
        <v>6</v>
      </c>
      <c r="CU12" s="142">
        <v>0</v>
      </c>
      <c r="CV12" s="151">
        <v>0</v>
      </c>
      <c r="CW12" s="151">
        <v>0</v>
      </c>
      <c r="CX12" s="151">
        <v>2</v>
      </c>
      <c r="CY12" s="151">
        <v>2</v>
      </c>
      <c r="CZ12" s="152">
        <v>2</v>
      </c>
      <c r="DA12" s="152">
        <v>6</v>
      </c>
      <c r="DB12" s="151">
        <v>4</v>
      </c>
      <c r="DC12" s="151">
        <v>10</v>
      </c>
      <c r="DD12" s="151">
        <v>6</v>
      </c>
      <c r="DE12" s="151">
        <v>9</v>
      </c>
      <c r="DF12" s="151">
        <v>11</v>
      </c>
      <c r="DG12" s="151">
        <v>2</v>
      </c>
      <c r="DH12" s="151">
        <v>0</v>
      </c>
      <c r="DI12" s="151">
        <v>5</v>
      </c>
      <c r="DJ12" s="151">
        <v>4</v>
      </c>
      <c r="DK12" s="151">
        <v>0</v>
      </c>
      <c r="DL12" s="151">
        <v>14</v>
      </c>
      <c r="DM12" s="151">
        <v>14</v>
      </c>
      <c r="DN12" s="151">
        <v>4</v>
      </c>
      <c r="DO12" s="151">
        <v>3</v>
      </c>
      <c r="DP12" s="153">
        <v>9</v>
      </c>
      <c r="DQ12" s="153">
        <v>9</v>
      </c>
      <c r="DR12" s="153">
        <v>21</v>
      </c>
      <c r="DS12" s="153">
        <v>22</v>
      </c>
      <c r="DT12" s="153">
        <v>17</v>
      </c>
      <c r="DU12" s="153">
        <v>45</v>
      </c>
      <c r="DV12" s="153">
        <v>20</v>
      </c>
      <c r="DW12" s="153">
        <v>19</v>
      </c>
      <c r="DX12" s="153">
        <v>17</v>
      </c>
      <c r="DY12" s="153">
        <v>11</v>
      </c>
      <c r="DZ12" s="153">
        <v>14</v>
      </c>
      <c r="EA12" s="153">
        <v>15</v>
      </c>
      <c r="EB12" s="153">
        <v>9</v>
      </c>
      <c r="EC12" s="153">
        <v>8</v>
      </c>
    </row>
    <row r="13" spans="1:133" ht="15.6">
      <c r="A13" s="155">
        <v>16</v>
      </c>
      <c r="B13" s="117" t="s">
        <v>47</v>
      </c>
      <c r="C13" s="144">
        <v>8</v>
      </c>
      <c r="D13" s="142">
        <v>3</v>
      </c>
      <c r="E13" s="144">
        <v>4</v>
      </c>
      <c r="F13" s="144">
        <v>1</v>
      </c>
      <c r="G13" s="144">
        <v>0</v>
      </c>
      <c r="H13" s="144">
        <v>4</v>
      </c>
      <c r="I13" s="144">
        <v>7</v>
      </c>
      <c r="J13" s="144">
        <v>2</v>
      </c>
      <c r="K13" s="144">
        <v>6</v>
      </c>
      <c r="L13" s="144">
        <v>13</v>
      </c>
      <c r="M13" s="144">
        <v>3</v>
      </c>
      <c r="N13" s="144">
        <v>2</v>
      </c>
      <c r="O13" s="144">
        <v>15</v>
      </c>
      <c r="P13" s="144">
        <v>9</v>
      </c>
      <c r="Q13" s="144">
        <v>5</v>
      </c>
      <c r="R13" s="144">
        <v>3</v>
      </c>
      <c r="S13" s="156">
        <v>10</v>
      </c>
      <c r="T13" s="148">
        <v>4</v>
      </c>
      <c r="U13" s="142">
        <v>6</v>
      </c>
      <c r="V13" s="142">
        <v>5</v>
      </c>
      <c r="W13" s="142">
        <v>1</v>
      </c>
      <c r="X13" s="142">
        <v>0</v>
      </c>
      <c r="Y13" s="142">
        <v>2</v>
      </c>
      <c r="Z13" s="142">
        <v>9</v>
      </c>
      <c r="AA13" s="142">
        <v>0</v>
      </c>
      <c r="AB13" s="142">
        <v>5</v>
      </c>
      <c r="AC13" s="142">
        <v>0</v>
      </c>
      <c r="AD13" s="142">
        <v>13</v>
      </c>
      <c r="AE13" s="142">
        <v>19</v>
      </c>
      <c r="AF13" s="142">
        <v>9</v>
      </c>
      <c r="AG13" s="142">
        <v>8</v>
      </c>
      <c r="AH13" s="142">
        <v>8</v>
      </c>
      <c r="AI13" s="142">
        <v>14</v>
      </c>
      <c r="AJ13" s="150">
        <v>35</v>
      </c>
      <c r="AK13" s="150">
        <v>47</v>
      </c>
      <c r="AL13" s="151">
        <v>65</v>
      </c>
      <c r="AM13" s="150">
        <v>81</v>
      </c>
      <c r="AN13" s="150">
        <v>30</v>
      </c>
      <c r="AO13" s="151">
        <v>25</v>
      </c>
      <c r="AP13" s="151">
        <v>11</v>
      </c>
      <c r="AQ13" s="151">
        <v>7</v>
      </c>
      <c r="AR13" s="151">
        <v>5</v>
      </c>
      <c r="AS13" s="151">
        <v>1</v>
      </c>
      <c r="AT13" s="151">
        <v>0</v>
      </c>
      <c r="AU13" s="151">
        <v>0</v>
      </c>
      <c r="AV13" s="151">
        <v>9</v>
      </c>
      <c r="AW13" s="151">
        <v>18</v>
      </c>
      <c r="AX13" s="151">
        <v>7</v>
      </c>
      <c r="AY13" s="151">
        <v>7</v>
      </c>
      <c r="AZ13" s="151">
        <v>20</v>
      </c>
      <c r="BA13" s="151">
        <v>36</v>
      </c>
      <c r="BB13" s="151">
        <v>99</v>
      </c>
      <c r="BC13" s="151">
        <v>25</v>
      </c>
      <c r="BD13" s="151">
        <v>48</v>
      </c>
      <c r="BE13" s="151">
        <v>11</v>
      </c>
      <c r="BF13" s="151">
        <v>24</v>
      </c>
      <c r="BG13" s="151">
        <v>55</v>
      </c>
      <c r="BH13" s="151">
        <v>18</v>
      </c>
      <c r="BI13" s="151">
        <v>8</v>
      </c>
      <c r="BJ13" s="151">
        <v>5</v>
      </c>
      <c r="BK13" s="151">
        <v>3</v>
      </c>
      <c r="BL13" s="151">
        <v>3</v>
      </c>
      <c r="BM13" s="150">
        <v>4</v>
      </c>
      <c r="BN13" s="151">
        <v>4</v>
      </c>
      <c r="BO13" s="151">
        <v>10</v>
      </c>
      <c r="BP13" s="151">
        <v>17</v>
      </c>
      <c r="BQ13" s="151">
        <v>22</v>
      </c>
      <c r="BR13" s="151">
        <v>20</v>
      </c>
      <c r="BS13" s="150">
        <v>25</v>
      </c>
      <c r="BT13" s="151">
        <v>20</v>
      </c>
      <c r="BU13" s="151">
        <v>11</v>
      </c>
      <c r="BV13" s="151">
        <v>8</v>
      </c>
      <c r="BW13" s="152">
        <v>7</v>
      </c>
      <c r="BX13" s="151">
        <v>8</v>
      </c>
      <c r="BY13" s="151">
        <v>7</v>
      </c>
      <c r="BZ13" s="152">
        <v>8</v>
      </c>
      <c r="CA13" s="151">
        <v>15</v>
      </c>
      <c r="CB13" s="151">
        <v>6</v>
      </c>
      <c r="CC13" s="151">
        <v>10</v>
      </c>
      <c r="CD13" s="151">
        <v>7</v>
      </c>
      <c r="CE13" s="151">
        <v>4</v>
      </c>
      <c r="CF13" s="151">
        <v>4</v>
      </c>
      <c r="CG13" s="151">
        <v>14</v>
      </c>
      <c r="CH13" s="151">
        <v>10</v>
      </c>
      <c r="CI13" s="151">
        <v>1</v>
      </c>
      <c r="CJ13" s="151">
        <v>2</v>
      </c>
      <c r="CK13" s="151">
        <v>0</v>
      </c>
      <c r="CL13" s="151">
        <v>2</v>
      </c>
      <c r="CM13" s="151">
        <v>8</v>
      </c>
      <c r="CN13" s="151">
        <v>13</v>
      </c>
      <c r="CO13" s="151">
        <v>28</v>
      </c>
      <c r="CP13" s="151">
        <v>30</v>
      </c>
      <c r="CQ13" s="151">
        <v>34</v>
      </c>
      <c r="CR13" s="151">
        <v>5</v>
      </c>
      <c r="CS13" s="151">
        <v>12</v>
      </c>
      <c r="CT13" s="142">
        <v>2</v>
      </c>
      <c r="CU13" s="142">
        <v>10</v>
      </c>
      <c r="CV13" s="151">
        <v>7</v>
      </c>
      <c r="CW13" s="151">
        <v>5</v>
      </c>
      <c r="CX13" s="151">
        <v>4</v>
      </c>
      <c r="CY13" s="151">
        <v>5</v>
      </c>
      <c r="CZ13" s="152">
        <v>7</v>
      </c>
      <c r="DA13" s="152">
        <v>1</v>
      </c>
      <c r="DB13" s="151">
        <v>4</v>
      </c>
      <c r="DC13" s="151">
        <v>8</v>
      </c>
      <c r="DD13" s="151">
        <v>10</v>
      </c>
      <c r="DE13" s="151">
        <v>14</v>
      </c>
      <c r="DF13" s="151">
        <v>8</v>
      </c>
      <c r="DG13" s="151">
        <v>3</v>
      </c>
      <c r="DH13" s="151">
        <v>3</v>
      </c>
      <c r="DI13" s="151">
        <v>4</v>
      </c>
      <c r="DJ13" s="151">
        <v>6</v>
      </c>
      <c r="DK13" s="151">
        <v>0</v>
      </c>
      <c r="DL13" s="151">
        <v>7</v>
      </c>
      <c r="DM13" s="151">
        <v>8</v>
      </c>
      <c r="DN13" s="151">
        <v>4</v>
      </c>
      <c r="DO13" s="151">
        <v>6</v>
      </c>
      <c r="DP13" s="153">
        <v>2</v>
      </c>
      <c r="DQ13" s="153">
        <v>6</v>
      </c>
      <c r="DR13" s="153">
        <v>11</v>
      </c>
      <c r="DS13" s="153">
        <v>8</v>
      </c>
      <c r="DT13" s="153">
        <v>34</v>
      </c>
      <c r="DU13" s="153">
        <v>12</v>
      </c>
      <c r="DV13" s="153">
        <v>7</v>
      </c>
      <c r="DW13" s="153">
        <v>10</v>
      </c>
      <c r="DX13" s="153">
        <v>0</v>
      </c>
      <c r="DY13" s="153">
        <v>5</v>
      </c>
      <c r="DZ13" s="153">
        <v>6</v>
      </c>
      <c r="EA13" s="153">
        <v>7</v>
      </c>
      <c r="EB13" s="153">
        <v>4</v>
      </c>
      <c r="EC13" s="153">
        <v>6</v>
      </c>
    </row>
    <row r="14" spans="1:133" ht="15.6">
      <c r="A14" s="155">
        <v>19</v>
      </c>
      <c r="B14" s="117" t="s">
        <v>48</v>
      </c>
      <c r="C14" s="144">
        <v>37</v>
      </c>
      <c r="D14" s="142">
        <v>20</v>
      </c>
      <c r="E14" s="144">
        <v>7</v>
      </c>
      <c r="F14" s="144">
        <v>5</v>
      </c>
      <c r="G14" s="144">
        <v>3</v>
      </c>
      <c r="H14" s="144">
        <v>5</v>
      </c>
      <c r="I14" s="144">
        <v>6</v>
      </c>
      <c r="J14" s="144">
        <v>16</v>
      </c>
      <c r="K14" s="144">
        <v>43</v>
      </c>
      <c r="L14" s="144">
        <v>37</v>
      </c>
      <c r="M14" s="144">
        <v>69</v>
      </c>
      <c r="N14" s="144">
        <v>6</v>
      </c>
      <c r="O14" s="144">
        <v>17</v>
      </c>
      <c r="P14" s="144">
        <v>15</v>
      </c>
      <c r="Q14" s="144">
        <v>13</v>
      </c>
      <c r="R14" s="144">
        <v>29</v>
      </c>
      <c r="S14" s="156">
        <v>25</v>
      </c>
      <c r="T14" s="148">
        <v>4</v>
      </c>
      <c r="U14" s="142">
        <v>2</v>
      </c>
      <c r="V14" s="142">
        <v>25</v>
      </c>
      <c r="W14" s="142">
        <v>26</v>
      </c>
      <c r="X14" s="142">
        <v>29</v>
      </c>
      <c r="Y14" s="142">
        <v>5</v>
      </c>
      <c r="Z14" s="142">
        <v>4</v>
      </c>
      <c r="AA14" s="142">
        <v>13</v>
      </c>
      <c r="AB14" s="142">
        <v>10</v>
      </c>
      <c r="AC14" s="142">
        <v>9</v>
      </c>
      <c r="AD14" s="142">
        <v>14</v>
      </c>
      <c r="AE14" s="142">
        <v>19</v>
      </c>
      <c r="AF14" s="142">
        <v>28</v>
      </c>
      <c r="AG14" s="142">
        <v>25</v>
      </c>
      <c r="AH14" s="142">
        <v>16</v>
      </c>
      <c r="AI14" s="142">
        <v>17</v>
      </c>
      <c r="AJ14" s="150">
        <v>17</v>
      </c>
      <c r="AK14" s="150">
        <v>15</v>
      </c>
      <c r="AL14" s="151">
        <v>14</v>
      </c>
      <c r="AM14" s="150">
        <v>38</v>
      </c>
      <c r="AN14" s="150">
        <v>19</v>
      </c>
      <c r="AO14" s="151">
        <v>19</v>
      </c>
      <c r="AP14" s="151">
        <v>26</v>
      </c>
      <c r="AQ14" s="151">
        <v>34</v>
      </c>
      <c r="AR14" s="151">
        <v>35</v>
      </c>
      <c r="AS14" s="151">
        <v>36</v>
      </c>
      <c r="AT14" s="151">
        <v>25</v>
      </c>
      <c r="AU14" s="151">
        <v>40</v>
      </c>
      <c r="AV14" s="151">
        <v>25</v>
      </c>
      <c r="AW14" s="151">
        <v>40</v>
      </c>
      <c r="AX14" s="151">
        <v>39</v>
      </c>
      <c r="AY14" s="151">
        <v>16</v>
      </c>
      <c r="AZ14" s="151">
        <v>18</v>
      </c>
      <c r="BA14" s="151">
        <v>14</v>
      </c>
      <c r="BB14" s="151">
        <v>29</v>
      </c>
      <c r="BC14" s="151">
        <v>23</v>
      </c>
      <c r="BD14" s="151">
        <v>24</v>
      </c>
      <c r="BE14" s="151">
        <v>24</v>
      </c>
      <c r="BF14" s="151">
        <v>53</v>
      </c>
      <c r="BG14" s="151">
        <v>11</v>
      </c>
      <c r="BH14" s="151">
        <v>25</v>
      </c>
      <c r="BI14" s="151">
        <v>3</v>
      </c>
      <c r="BJ14" s="151">
        <v>3</v>
      </c>
      <c r="BK14" s="151">
        <v>1</v>
      </c>
      <c r="BL14" s="151">
        <v>4</v>
      </c>
      <c r="BM14" s="150">
        <v>11</v>
      </c>
      <c r="BN14" s="151">
        <v>12</v>
      </c>
      <c r="BO14" s="151">
        <v>13</v>
      </c>
      <c r="BP14" s="151">
        <v>4</v>
      </c>
      <c r="BQ14" s="151">
        <v>8</v>
      </c>
      <c r="BR14" s="151">
        <v>7</v>
      </c>
      <c r="BS14" s="150">
        <v>9</v>
      </c>
      <c r="BT14" s="151">
        <v>5</v>
      </c>
      <c r="BU14" s="151">
        <v>5</v>
      </c>
      <c r="BV14" s="151">
        <v>11</v>
      </c>
      <c r="BW14" s="152">
        <v>5</v>
      </c>
      <c r="BX14" s="151">
        <v>6</v>
      </c>
      <c r="BY14" s="151">
        <v>8</v>
      </c>
      <c r="BZ14" s="152">
        <v>25</v>
      </c>
      <c r="CA14" s="151">
        <v>9</v>
      </c>
      <c r="CB14" s="151">
        <v>9</v>
      </c>
      <c r="CC14" s="151">
        <v>11</v>
      </c>
      <c r="CD14" s="151">
        <v>7</v>
      </c>
      <c r="CE14" s="151">
        <v>7</v>
      </c>
      <c r="CF14" s="151">
        <v>6</v>
      </c>
      <c r="CG14" s="151">
        <v>2</v>
      </c>
      <c r="CH14" s="151">
        <v>8</v>
      </c>
      <c r="CI14" s="151">
        <v>5</v>
      </c>
      <c r="CJ14" s="151">
        <v>10</v>
      </c>
      <c r="CK14" s="151">
        <v>18</v>
      </c>
      <c r="CL14" s="151">
        <v>13</v>
      </c>
      <c r="CM14" s="151">
        <v>6</v>
      </c>
      <c r="CN14" s="151">
        <v>18</v>
      </c>
      <c r="CO14" s="151">
        <v>13</v>
      </c>
      <c r="CP14" s="151">
        <v>9</v>
      </c>
      <c r="CQ14" s="151">
        <v>4</v>
      </c>
      <c r="CR14" s="151">
        <v>0</v>
      </c>
      <c r="CS14" s="151">
        <v>3</v>
      </c>
      <c r="CT14" s="142">
        <v>0</v>
      </c>
      <c r="CU14" s="142">
        <v>0</v>
      </c>
      <c r="CV14" s="151">
        <v>1</v>
      </c>
      <c r="CW14" s="151">
        <v>7</v>
      </c>
      <c r="CX14" s="151">
        <v>18</v>
      </c>
      <c r="CY14" s="151">
        <v>4</v>
      </c>
      <c r="CZ14" s="152">
        <v>3</v>
      </c>
      <c r="DA14" s="152">
        <v>9</v>
      </c>
      <c r="DB14" s="151">
        <v>6</v>
      </c>
      <c r="DC14" s="151">
        <v>6</v>
      </c>
      <c r="DD14" s="151">
        <v>4</v>
      </c>
      <c r="DE14" s="151">
        <v>18</v>
      </c>
      <c r="DF14" s="151">
        <v>23</v>
      </c>
      <c r="DG14" s="151">
        <v>21</v>
      </c>
      <c r="DH14" s="151">
        <v>7</v>
      </c>
      <c r="DI14" s="151">
        <v>5</v>
      </c>
      <c r="DJ14" s="151">
        <v>26</v>
      </c>
      <c r="DK14" s="151">
        <v>8</v>
      </c>
      <c r="DL14" s="151">
        <v>9</v>
      </c>
      <c r="DM14" s="151">
        <v>8</v>
      </c>
      <c r="DN14" s="151">
        <v>19</v>
      </c>
      <c r="DO14" s="151">
        <v>10</v>
      </c>
      <c r="DP14" s="153">
        <v>5</v>
      </c>
      <c r="DQ14" s="153">
        <v>2</v>
      </c>
      <c r="DR14" s="153">
        <v>4</v>
      </c>
      <c r="DS14" s="153">
        <v>4</v>
      </c>
      <c r="DT14" s="153">
        <v>5</v>
      </c>
      <c r="DU14" s="153">
        <v>5</v>
      </c>
      <c r="DV14" s="153">
        <v>2</v>
      </c>
      <c r="DW14" s="153">
        <v>2</v>
      </c>
      <c r="DX14" s="153">
        <v>12</v>
      </c>
      <c r="DY14" s="153">
        <v>9</v>
      </c>
      <c r="DZ14" s="153">
        <v>9</v>
      </c>
      <c r="EA14" s="153">
        <v>5</v>
      </c>
      <c r="EB14" s="153">
        <v>6</v>
      </c>
      <c r="EC14" s="153">
        <v>12</v>
      </c>
    </row>
    <row r="15" spans="1:133" ht="15.6">
      <c r="A15" s="155">
        <v>20</v>
      </c>
      <c r="B15" s="117" t="s">
        <v>46</v>
      </c>
      <c r="C15" s="144">
        <v>5</v>
      </c>
      <c r="D15" s="142">
        <v>3</v>
      </c>
      <c r="E15" s="144">
        <v>2</v>
      </c>
      <c r="F15" s="144">
        <v>38</v>
      </c>
      <c r="G15" s="144">
        <v>20</v>
      </c>
      <c r="H15" s="144">
        <v>38</v>
      </c>
      <c r="I15" s="144">
        <v>44</v>
      </c>
      <c r="J15" s="144">
        <v>47</v>
      </c>
      <c r="K15" s="144">
        <v>24</v>
      </c>
      <c r="L15" s="144">
        <v>26</v>
      </c>
      <c r="M15" s="144">
        <v>61</v>
      </c>
      <c r="N15" s="144">
        <v>63</v>
      </c>
      <c r="O15" s="144">
        <v>52</v>
      </c>
      <c r="P15" s="144">
        <v>19</v>
      </c>
      <c r="Q15" s="144">
        <v>6</v>
      </c>
      <c r="R15" s="144">
        <v>18</v>
      </c>
      <c r="S15" s="156">
        <v>3</v>
      </c>
      <c r="T15" s="148">
        <v>4</v>
      </c>
      <c r="U15" s="142">
        <v>3</v>
      </c>
      <c r="V15" s="142">
        <v>3</v>
      </c>
      <c r="W15" s="142">
        <v>1</v>
      </c>
      <c r="X15" s="142">
        <v>2</v>
      </c>
      <c r="Y15" s="142">
        <v>23</v>
      </c>
      <c r="Z15" s="142">
        <v>10</v>
      </c>
      <c r="AA15" s="142">
        <v>7</v>
      </c>
      <c r="AB15" s="142">
        <v>2</v>
      </c>
      <c r="AC15" s="142">
        <v>0</v>
      </c>
      <c r="AD15" s="142">
        <v>9</v>
      </c>
      <c r="AE15" s="142">
        <v>20</v>
      </c>
      <c r="AF15" s="142">
        <v>47</v>
      </c>
      <c r="AG15" s="142">
        <v>26</v>
      </c>
      <c r="AH15" s="142">
        <v>34</v>
      </c>
      <c r="AI15" s="142">
        <v>38</v>
      </c>
      <c r="AJ15" s="150">
        <v>29</v>
      </c>
      <c r="AK15" s="150">
        <v>38</v>
      </c>
      <c r="AL15" s="151">
        <v>55</v>
      </c>
      <c r="AM15" s="150">
        <v>42</v>
      </c>
      <c r="AN15" s="150">
        <v>11</v>
      </c>
      <c r="AO15" s="151">
        <v>14</v>
      </c>
      <c r="AP15" s="151">
        <v>8</v>
      </c>
      <c r="AQ15" s="151">
        <v>9</v>
      </c>
      <c r="AR15" s="151">
        <v>9</v>
      </c>
      <c r="AS15" s="151">
        <v>5</v>
      </c>
      <c r="AT15" s="151">
        <v>2</v>
      </c>
      <c r="AU15" s="151">
        <v>3</v>
      </c>
      <c r="AV15" s="151">
        <v>0</v>
      </c>
      <c r="AW15" s="151">
        <v>3</v>
      </c>
      <c r="AX15" s="151">
        <v>1</v>
      </c>
      <c r="AY15" s="151">
        <v>4</v>
      </c>
      <c r="AZ15" s="151">
        <v>3</v>
      </c>
      <c r="BA15" s="151">
        <v>5</v>
      </c>
      <c r="BB15" s="151">
        <v>2</v>
      </c>
      <c r="BC15" s="151">
        <v>6</v>
      </c>
      <c r="BD15" s="151">
        <v>8</v>
      </c>
      <c r="BE15" s="151">
        <v>5</v>
      </c>
      <c r="BF15" s="151">
        <v>5</v>
      </c>
      <c r="BG15" s="151">
        <v>4</v>
      </c>
      <c r="BH15" s="151">
        <v>4</v>
      </c>
      <c r="BI15" s="151">
        <v>5</v>
      </c>
      <c r="BJ15" s="151">
        <v>1</v>
      </c>
      <c r="BK15" s="151">
        <v>0</v>
      </c>
      <c r="BL15" s="151">
        <v>3</v>
      </c>
      <c r="BM15" s="150">
        <v>6</v>
      </c>
      <c r="BN15" s="151">
        <v>9</v>
      </c>
      <c r="BO15" s="151">
        <v>2</v>
      </c>
      <c r="BP15" s="151">
        <v>0</v>
      </c>
      <c r="BQ15" s="151">
        <v>2</v>
      </c>
      <c r="BR15" s="151">
        <v>0</v>
      </c>
      <c r="BS15" s="150">
        <v>15</v>
      </c>
      <c r="BT15" s="151">
        <v>13</v>
      </c>
      <c r="BU15" s="151">
        <v>5</v>
      </c>
      <c r="BV15" s="151">
        <v>0</v>
      </c>
      <c r="BW15" s="152">
        <v>0</v>
      </c>
      <c r="BX15" s="151">
        <v>1</v>
      </c>
      <c r="BY15" s="151">
        <v>2</v>
      </c>
      <c r="BZ15" s="152">
        <v>4</v>
      </c>
      <c r="CA15" s="151">
        <v>2</v>
      </c>
      <c r="CB15" s="151">
        <v>3</v>
      </c>
      <c r="CC15" s="151">
        <v>2</v>
      </c>
      <c r="CD15" s="151">
        <v>25</v>
      </c>
      <c r="CE15" s="151">
        <v>12</v>
      </c>
      <c r="CF15" s="151">
        <v>18</v>
      </c>
      <c r="CG15" s="151">
        <v>3</v>
      </c>
      <c r="CH15" s="151">
        <v>8</v>
      </c>
      <c r="CI15" s="151">
        <v>10</v>
      </c>
      <c r="CJ15" s="151">
        <v>2</v>
      </c>
      <c r="CK15" s="151">
        <v>2</v>
      </c>
      <c r="CL15" s="151">
        <v>9</v>
      </c>
      <c r="CM15" s="151">
        <v>2</v>
      </c>
      <c r="CN15" s="151">
        <v>6</v>
      </c>
      <c r="CO15" s="151">
        <v>4</v>
      </c>
      <c r="CP15" s="151">
        <v>7</v>
      </c>
      <c r="CQ15" s="151">
        <v>5</v>
      </c>
      <c r="CR15" s="151">
        <v>9</v>
      </c>
      <c r="CS15" s="151">
        <v>17</v>
      </c>
      <c r="CT15" s="142">
        <v>22</v>
      </c>
      <c r="CU15" s="142">
        <v>7</v>
      </c>
      <c r="CV15" s="151">
        <v>2</v>
      </c>
      <c r="CW15" s="151">
        <v>6</v>
      </c>
      <c r="CX15" s="151">
        <v>23</v>
      </c>
      <c r="CY15" s="151">
        <v>5</v>
      </c>
      <c r="CZ15" s="152">
        <v>8</v>
      </c>
      <c r="DA15" s="152">
        <v>2</v>
      </c>
      <c r="DB15" s="151">
        <v>3</v>
      </c>
      <c r="DC15" s="151">
        <v>9</v>
      </c>
      <c r="DD15" s="151">
        <v>1</v>
      </c>
      <c r="DE15" s="151">
        <v>2</v>
      </c>
      <c r="DF15" s="151">
        <v>9</v>
      </c>
      <c r="DG15" s="151">
        <v>5</v>
      </c>
      <c r="DH15" s="151">
        <v>2</v>
      </c>
      <c r="DI15" s="151">
        <v>10</v>
      </c>
      <c r="DJ15" s="151">
        <v>15</v>
      </c>
      <c r="DK15" s="151">
        <v>27</v>
      </c>
      <c r="DL15" s="151">
        <v>32</v>
      </c>
      <c r="DM15" s="151">
        <v>25</v>
      </c>
      <c r="DN15" s="151">
        <v>11</v>
      </c>
      <c r="DO15" s="151">
        <v>3</v>
      </c>
      <c r="DP15" s="153">
        <v>5</v>
      </c>
      <c r="DQ15" s="153">
        <v>11</v>
      </c>
      <c r="DR15" s="153">
        <v>5</v>
      </c>
      <c r="DS15" s="153">
        <v>14</v>
      </c>
      <c r="DT15" s="153">
        <v>33</v>
      </c>
      <c r="DU15" s="153">
        <v>23</v>
      </c>
      <c r="DV15" s="153">
        <v>7</v>
      </c>
      <c r="DW15" s="153">
        <v>2</v>
      </c>
      <c r="DX15" s="153">
        <v>2</v>
      </c>
      <c r="DY15" s="153">
        <v>5</v>
      </c>
      <c r="DZ15" s="153">
        <v>9</v>
      </c>
      <c r="EA15" s="153">
        <v>7</v>
      </c>
      <c r="EB15" s="153">
        <v>5</v>
      </c>
      <c r="EC15" s="153">
        <v>14</v>
      </c>
    </row>
    <row r="16" spans="1:133" ht="15.6">
      <c r="A16" s="157" t="s">
        <v>154</v>
      </c>
      <c r="B16" s="117" t="s">
        <v>155</v>
      </c>
      <c r="C16" s="158">
        <f t="shared" ref="C16:O16" si="0">AVERAGE(C3:C15)</f>
        <v>59</v>
      </c>
      <c r="D16" s="158">
        <f t="shared" si="0"/>
        <v>35.909090909090907</v>
      </c>
      <c r="E16" s="158">
        <f t="shared" si="0"/>
        <v>24.545454545454547</v>
      </c>
      <c r="F16" s="158">
        <f t="shared" si="0"/>
        <v>27.454545454545453</v>
      </c>
      <c r="G16" s="158">
        <f t="shared" si="0"/>
        <v>21.545454545454547</v>
      </c>
      <c r="H16" s="158">
        <f t="shared" si="0"/>
        <v>23.727272727272727</v>
      </c>
      <c r="I16" s="158">
        <f t="shared" si="0"/>
        <v>25.545454545454547</v>
      </c>
      <c r="J16" s="158">
        <f t="shared" si="0"/>
        <v>29.818181818181817</v>
      </c>
      <c r="K16" s="158">
        <f t="shared" si="0"/>
        <v>30.666666666666668</v>
      </c>
      <c r="L16" s="158">
        <f t="shared" si="0"/>
        <v>29.916666666666668</v>
      </c>
      <c r="M16" s="158">
        <f t="shared" si="0"/>
        <v>33.083333333333336</v>
      </c>
      <c r="N16" s="158">
        <f t="shared" si="0"/>
        <v>23.153846153846153</v>
      </c>
      <c r="O16" s="158">
        <f t="shared" si="0"/>
        <v>26.46153846153846</v>
      </c>
      <c r="P16" s="158">
        <f t="shared" ref="P16:EC16" si="1">AVERAGE(P2:P15)</f>
        <v>21.214285714285715</v>
      </c>
      <c r="Q16" s="158">
        <f t="shared" si="1"/>
        <v>14.071428571428571</v>
      </c>
      <c r="R16" s="158">
        <f t="shared" si="1"/>
        <v>19.928571428571427</v>
      </c>
      <c r="S16" s="158">
        <f t="shared" si="1"/>
        <v>28.928571428571427</v>
      </c>
      <c r="T16" s="158">
        <f t="shared" si="1"/>
        <v>32.142857142857146</v>
      </c>
      <c r="U16" s="158">
        <f t="shared" si="1"/>
        <v>23.642857142857142</v>
      </c>
      <c r="V16" s="158">
        <f t="shared" si="1"/>
        <v>25.285714285714285</v>
      </c>
      <c r="W16" s="158">
        <f t="shared" si="1"/>
        <v>20.714285714285715</v>
      </c>
      <c r="X16" s="158">
        <f t="shared" si="1"/>
        <v>22.857142857142858</v>
      </c>
      <c r="Y16" s="158">
        <f t="shared" si="1"/>
        <v>18.428571428571427</v>
      </c>
      <c r="Z16" s="158">
        <f t="shared" si="1"/>
        <v>16.571428571428573</v>
      </c>
      <c r="AA16" s="158">
        <f t="shared" si="1"/>
        <v>17.142857142857142</v>
      </c>
      <c r="AB16" s="158">
        <f t="shared" si="1"/>
        <v>14.285714285714286</v>
      </c>
      <c r="AC16" s="158">
        <f t="shared" si="1"/>
        <v>9.1428571428571423</v>
      </c>
      <c r="AD16" s="158">
        <f t="shared" si="1"/>
        <v>13.642857142857142</v>
      </c>
      <c r="AE16" s="158">
        <f t="shared" si="1"/>
        <v>19.857142857142858</v>
      </c>
      <c r="AF16" s="158">
        <f t="shared" si="1"/>
        <v>24.071428571428573</v>
      </c>
      <c r="AG16" s="158">
        <f t="shared" si="1"/>
        <v>17.857142857142858</v>
      </c>
      <c r="AH16" s="158">
        <f t="shared" si="1"/>
        <v>21.642857142857142</v>
      </c>
      <c r="AI16" s="158">
        <f t="shared" si="1"/>
        <v>32.142857142857146</v>
      </c>
      <c r="AJ16" s="158">
        <f t="shared" si="1"/>
        <v>30</v>
      </c>
      <c r="AK16" s="158">
        <f t="shared" si="1"/>
        <v>29.5</v>
      </c>
      <c r="AL16" s="158">
        <f t="shared" si="1"/>
        <v>27.357142857142858</v>
      </c>
      <c r="AM16" s="158">
        <f t="shared" si="1"/>
        <v>36.071428571428569</v>
      </c>
      <c r="AN16" s="158">
        <f t="shared" si="1"/>
        <v>20</v>
      </c>
      <c r="AO16" s="158">
        <f t="shared" si="1"/>
        <v>25.285714285714285</v>
      </c>
      <c r="AP16" s="158">
        <f t="shared" si="1"/>
        <v>21.214285714285715</v>
      </c>
      <c r="AQ16" s="158">
        <f t="shared" si="1"/>
        <v>24.5</v>
      </c>
      <c r="AR16" s="158">
        <f t="shared" si="1"/>
        <v>24.714285714285715</v>
      </c>
      <c r="AS16" s="158">
        <f t="shared" si="1"/>
        <v>20</v>
      </c>
      <c r="AT16" s="158">
        <f t="shared" si="1"/>
        <v>20.071428571428573</v>
      </c>
      <c r="AU16" s="158">
        <f t="shared" si="1"/>
        <v>22.714285714285715</v>
      </c>
      <c r="AV16" s="158">
        <f t="shared" si="1"/>
        <v>21.642857142857142</v>
      </c>
      <c r="AW16" s="158">
        <f t="shared" si="1"/>
        <v>18.571428571428573</v>
      </c>
      <c r="AX16" s="158">
        <f t="shared" si="1"/>
        <v>16.142857142857142</v>
      </c>
      <c r="AY16" s="158">
        <f t="shared" si="1"/>
        <v>17.428571428571427</v>
      </c>
      <c r="AZ16" s="158">
        <f t="shared" si="1"/>
        <v>16.714285714285715</v>
      </c>
      <c r="BA16" s="158">
        <f t="shared" si="1"/>
        <v>16.857142857142858</v>
      </c>
      <c r="BB16" s="158">
        <f t="shared" si="1"/>
        <v>27.285714285714285</v>
      </c>
      <c r="BC16" s="158">
        <f t="shared" si="1"/>
        <v>17.571428571428573</v>
      </c>
      <c r="BD16" s="158">
        <f t="shared" si="1"/>
        <v>15.357142857142858</v>
      </c>
      <c r="BE16" s="158">
        <f t="shared" si="1"/>
        <v>12.071428571428571</v>
      </c>
      <c r="BF16" s="158">
        <f t="shared" si="1"/>
        <v>12.714285714285714</v>
      </c>
      <c r="BG16" s="158">
        <f t="shared" si="1"/>
        <v>14.214285714285714</v>
      </c>
      <c r="BH16" s="158">
        <f t="shared" si="1"/>
        <v>14.357142857142858</v>
      </c>
      <c r="BI16" s="158">
        <f t="shared" si="1"/>
        <v>11.642857142857142</v>
      </c>
      <c r="BJ16" s="158">
        <f t="shared" si="1"/>
        <v>13.857142857142858</v>
      </c>
      <c r="BK16" s="158">
        <f t="shared" si="1"/>
        <v>8.1428571428571423</v>
      </c>
      <c r="BL16" s="158">
        <f t="shared" si="1"/>
        <v>11.642857142857142</v>
      </c>
      <c r="BM16" s="158">
        <f t="shared" si="1"/>
        <v>9</v>
      </c>
      <c r="BN16" s="158">
        <f t="shared" si="1"/>
        <v>11.571428571428571</v>
      </c>
      <c r="BO16" s="158">
        <f t="shared" si="1"/>
        <v>9.7857142857142865</v>
      </c>
      <c r="BP16" s="158">
        <f t="shared" si="1"/>
        <v>13.642857142857142</v>
      </c>
      <c r="BQ16" s="158">
        <f t="shared" si="1"/>
        <v>11.285714285714286</v>
      </c>
      <c r="BR16" s="158">
        <f t="shared" si="1"/>
        <v>13.642857142857142</v>
      </c>
      <c r="BS16" s="158">
        <f t="shared" si="1"/>
        <v>17.142857142857142</v>
      </c>
      <c r="BT16" s="158">
        <f t="shared" si="1"/>
        <v>13.428571428571429</v>
      </c>
      <c r="BU16" s="158">
        <f t="shared" si="1"/>
        <v>17.071428571428573</v>
      </c>
      <c r="BV16" s="158">
        <f t="shared" si="1"/>
        <v>16.428571428571427</v>
      </c>
      <c r="BW16" s="158">
        <f t="shared" si="1"/>
        <v>7.5</v>
      </c>
      <c r="BX16" s="158">
        <f t="shared" si="1"/>
        <v>8.5714285714285712</v>
      </c>
      <c r="BY16" s="158">
        <f t="shared" si="1"/>
        <v>11.5</v>
      </c>
      <c r="BZ16" s="158">
        <f t="shared" si="1"/>
        <v>17.714285714285715</v>
      </c>
      <c r="CA16" s="158">
        <f t="shared" si="1"/>
        <v>9.6428571428571423</v>
      </c>
      <c r="CB16" s="158">
        <f t="shared" si="1"/>
        <v>7.7857142857142856</v>
      </c>
      <c r="CC16" s="158">
        <f t="shared" si="1"/>
        <v>9.5</v>
      </c>
      <c r="CD16" s="158">
        <f t="shared" si="1"/>
        <v>13.714285714285714</v>
      </c>
      <c r="CE16" s="158">
        <f t="shared" si="1"/>
        <v>15.642857142857142</v>
      </c>
      <c r="CF16" s="158">
        <f t="shared" si="1"/>
        <v>18.571428571428573</v>
      </c>
      <c r="CG16" s="158">
        <f t="shared" si="1"/>
        <v>14.928571428571429</v>
      </c>
      <c r="CH16" s="158">
        <f t="shared" si="1"/>
        <v>18.285714285714285</v>
      </c>
      <c r="CI16" s="158">
        <f t="shared" si="1"/>
        <v>22.642857142857142</v>
      </c>
      <c r="CJ16" s="158">
        <f t="shared" si="1"/>
        <v>22.714285714285715</v>
      </c>
      <c r="CK16" s="158">
        <f t="shared" si="1"/>
        <v>16.5</v>
      </c>
      <c r="CL16" s="158">
        <f t="shared" si="1"/>
        <v>18.5</v>
      </c>
      <c r="CM16" s="158">
        <f t="shared" si="1"/>
        <v>16.642857142857142</v>
      </c>
      <c r="CN16" s="158">
        <f t="shared" si="1"/>
        <v>18.785714285714285</v>
      </c>
      <c r="CO16" s="158">
        <f t="shared" si="1"/>
        <v>19.785714285714285</v>
      </c>
      <c r="CP16" s="158">
        <f t="shared" si="1"/>
        <v>23.428571428571427</v>
      </c>
      <c r="CQ16" s="158">
        <f t="shared" si="1"/>
        <v>24.642857142857142</v>
      </c>
      <c r="CR16" s="158">
        <f t="shared" si="1"/>
        <v>26.857142857142858</v>
      </c>
      <c r="CS16" s="158">
        <f t="shared" si="1"/>
        <v>32.142857142857146</v>
      </c>
      <c r="CT16" s="158">
        <f t="shared" si="1"/>
        <v>26.857142857142858</v>
      </c>
      <c r="CU16" s="158">
        <f t="shared" si="1"/>
        <v>20.5</v>
      </c>
      <c r="CV16" s="158">
        <f t="shared" si="1"/>
        <v>13.285714285714286</v>
      </c>
      <c r="CW16" s="158">
        <f t="shared" si="1"/>
        <v>14.357142857142858</v>
      </c>
      <c r="CX16" s="158">
        <f t="shared" si="1"/>
        <v>20.428571428571427</v>
      </c>
      <c r="CY16" s="158">
        <f t="shared" si="1"/>
        <v>13.285714285714286</v>
      </c>
      <c r="CZ16" s="158">
        <f t="shared" si="1"/>
        <v>13.928571428571429</v>
      </c>
      <c r="DA16" s="158">
        <f t="shared" si="1"/>
        <v>11.142857142857142</v>
      </c>
      <c r="DB16" s="158">
        <f t="shared" si="1"/>
        <v>10.571428571428571</v>
      </c>
      <c r="DC16" s="158">
        <f t="shared" si="1"/>
        <v>13.428571428571429</v>
      </c>
      <c r="DD16" s="158">
        <f t="shared" si="1"/>
        <v>8.5714285714285712</v>
      </c>
      <c r="DE16" s="158">
        <f t="shared" si="1"/>
        <v>12.642857142857142</v>
      </c>
      <c r="DF16" s="158">
        <f t="shared" si="1"/>
        <v>16.285714285714285</v>
      </c>
      <c r="DG16" s="158">
        <f t="shared" si="1"/>
        <v>9.8571428571428577</v>
      </c>
      <c r="DH16" s="158">
        <f t="shared" si="1"/>
        <v>8.4285714285714288</v>
      </c>
      <c r="DI16" s="158">
        <f t="shared" si="1"/>
        <v>12.785714285714286</v>
      </c>
      <c r="DJ16" s="158">
        <f t="shared" si="1"/>
        <v>11.214285714285714</v>
      </c>
      <c r="DK16" s="158">
        <f t="shared" si="1"/>
        <v>9.6428571428571423</v>
      </c>
      <c r="DL16" s="158">
        <f t="shared" si="1"/>
        <v>14</v>
      </c>
      <c r="DM16" s="158">
        <f t="shared" si="1"/>
        <v>17.785714285714285</v>
      </c>
      <c r="DN16" s="158">
        <f t="shared" si="1"/>
        <v>10.571428571428571</v>
      </c>
      <c r="DO16" s="158">
        <f t="shared" si="1"/>
        <v>10.714285714285714</v>
      </c>
      <c r="DP16" s="159">
        <f t="shared" si="1"/>
        <v>17.285714285714285</v>
      </c>
      <c r="DQ16" s="159">
        <f t="shared" si="1"/>
        <v>18.857142857142858</v>
      </c>
      <c r="DR16" s="159">
        <f t="shared" si="1"/>
        <v>26.5</v>
      </c>
      <c r="DS16" s="159">
        <f t="shared" si="1"/>
        <v>20.285714285714285</v>
      </c>
      <c r="DT16" s="159">
        <f t="shared" si="1"/>
        <v>21.928571428571427</v>
      </c>
      <c r="DU16" s="159">
        <f t="shared" si="1"/>
        <v>22</v>
      </c>
      <c r="DV16" s="159">
        <f t="shared" si="1"/>
        <v>16.214285714285715</v>
      </c>
      <c r="DW16" s="159">
        <f t="shared" si="1"/>
        <v>11.785714285714286</v>
      </c>
      <c r="DX16" s="159">
        <f t="shared" si="1"/>
        <v>13.857142857142858</v>
      </c>
      <c r="DY16" s="159">
        <f t="shared" si="1"/>
        <v>14.428571428571429</v>
      </c>
      <c r="DZ16" s="159">
        <f t="shared" si="1"/>
        <v>10</v>
      </c>
      <c r="EA16" s="159">
        <f t="shared" si="1"/>
        <v>10.5</v>
      </c>
      <c r="EB16" s="159">
        <f t="shared" si="1"/>
        <v>13.071428571428571</v>
      </c>
      <c r="EC16" s="159">
        <f t="shared" si="1"/>
        <v>18.857142857142858</v>
      </c>
    </row>
    <row r="17" spans="2:133" ht="15"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</row>
    <row r="18" spans="2:133" ht="15.6">
      <c r="B18" s="142"/>
      <c r="C18" s="142"/>
      <c r="D18" s="142" t="s">
        <v>156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4">
        <f>SUM(N3:N15)</f>
        <v>301</v>
      </c>
      <c r="O18" s="144">
        <f>SUM(O3:O15)</f>
        <v>344</v>
      </c>
      <c r="P18" s="144">
        <f t="shared" ref="P18:EC18" si="2">SUM(P2:P15)</f>
        <v>297</v>
      </c>
      <c r="Q18" s="144">
        <f t="shared" si="2"/>
        <v>197</v>
      </c>
      <c r="R18" s="144">
        <f t="shared" si="2"/>
        <v>279</v>
      </c>
      <c r="S18" s="148">
        <f t="shared" si="2"/>
        <v>405</v>
      </c>
      <c r="T18" s="148">
        <f t="shared" si="2"/>
        <v>450</v>
      </c>
      <c r="U18" s="148">
        <f t="shared" si="2"/>
        <v>331</v>
      </c>
      <c r="V18" s="148">
        <f t="shared" si="2"/>
        <v>354</v>
      </c>
      <c r="W18" s="148">
        <f t="shared" si="2"/>
        <v>290</v>
      </c>
      <c r="X18" s="148">
        <f t="shared" si="2"/>
        <v>320</v>
      </c>
      <c r="Y18" s="148">
        <f t="shared" si="2"/>
        <v>258</v>
      </c>
      <c r="Z18" s="148">
        <f t="shared" si="2"/>
        <v>232</v>
      </c>
      <c r="AA18" s="148">
        <f t="shared" si="2"/>
        <v>240</v>
      </c>
      <c r="AB18" s="148">
        <f t="shared" si="2"/>
        <v>200</v>
      </c>
      <c r="AC18" s="148">
        <f t="shared" si="2"/>
        <v>128</v>
      </c>
      <c r="AD18" s="148">
        <f t="shared" si="2"/>
        <v>191</v>
      </c>
      <c r="AE18" s="148">
        <f t="shared" si="2"/>
        <v>278</v>
      </c>
      <c r="AF18" s="148">
        <f t="shared" si="2"/>
        <v>337</v>
      </c>
      <c r="AG18" s="148">
        <f t="shared" si="2"/>
        <v>250</v>
      </c>
      <c r="AH18" s="148">
        <f t="shared" si="2"/>
        <v>303</v>
      </c>
      <c r="AI18" s="148">
        <f t="shared" si="2"/>
        <v>450</v>
      </c>
      <c r="AJ18" s="148">
        <f t="shared" si="2"/>
        <v>420</v>
      </c>
      <c r="AK18" s="148">
        <f t="shared" si="2"/>
        <v>413</v>
      </c>
      <c r="AL18" s="148">
        <f t="shared" si="2"/>
        <v>383</v>
      </c>
      <c r="AM18" s="148">
        <f t="shared" si="2"/>
        <v>505</v>
      </c>
      <c r="AN18" s="148">
        <f t="shared" si="2"/>
        <v>280</v>
      </c>
      <c r="AO18" s="148">
        <f t="shared" si="2"/>
        <v>354</v>
      </c>
      <c r="AP18" s="148">
        <f t="shared" si="2"/>
        <v>297</v>
      </c>
      <c r="AQ18" s="148">
        <f t="shared" si="2"/>
        <v>343</v>
      </c>
      <c r="AR18" s="148">
        <f t="shared" si="2"/>
        <v>346</v>
      </c>
      <c r="AS18" s="148">
        <f t="shared" si="2"/>
        <v>280</v>
      </c>
      <c r="AT18" s="148">
        <f t="shared" si="2"/>
        <v>281</v>
      </c>
      <c r="AU18" s="148">
        <f t="shared" si="2"/>
        <v>318</v>
      </c>
      <c r="AV18" s="148">
        <f t="shared" si="2"/>
        <v>303</v>
      </c>
      <c r="AW18" s="148">
        <f t="shared" si="2"/>
        <v>260</v>
      </c>
      <c r="AX18" s="148">
        <f t="shared" si="2"/>
        <v>226</v>
      </c>
      <c r="AY18" s="148">
        <f t="shared" si="2"/>
        <v>244</v>
      </c>
      <c r="AZ18" s="148">
        <f t="shared" si="2"/>
        <v>234</v>
      </c>
      <c r="BA18" s="148">
        <f t="shared" si="2"/>
        <v>236</v>
      </c>
      <c r="BB18" s="148">
        <f t="shared" si="2"/>
        <v>382</v>
      </c>
      <c r="BC18" s="148">
        <f t="shared" si="2"/>
        <v>246</v>
      </c>
      <c r="BD18" s="148">
        <f t="shared" si="2"/>
        <v>215</v>
      </c>
      <c r="BE18" s="148">
        <f t="shared" si="2"/>
        <v>169</v>
      </c>
      <c r="BF18" s="148">
        <f t="shared" si="2"/>
        <v>178</v>
      </c>
      <c r="BG18" s="148">
        <f t="shared" si="2"/>
        <v>199</v>
      </c>
      <c r="BH18" s="148">
        <f t="shared" si="2"/>
        <v>201</v>
      </c>
      <c r="BI18" s="148">
        <f t="shared" si="2"/>
        <v>163</v>
      </c>
      <c r="BJ18" s="148">
        <f t="shared" si="2"/>
        <v>194</v>
      </c>
      <c r="BK18" s="148">
        <f t="shared" si="2"/>
        <v>114</v>
      </c>
      <c r="BL18" s="148">
        <f t="shared" si="2"/>
        <v>163</v>
      </c>
      <c r="BM18" s="148">
        <f t="shared" si="2"/>
        <v>126</v>
      </c>
      <c r="BN18" s="148">
        <f t="shared" si="2"/>
        <v>162</v>
      </c>
      <c r="BO18" s="148">
        <f t="shared" si="2"/>
        <v>137</v>
      </c>
      <c r="BP18" s="148">
        <f t="shared" si="2"/>
        <v>191</v>
      </c>
      <c r="BQ18" s="148">
        <f t="shared" si="2"/>
        <v>158</v>
      </c>
      <c r="BR18" s="148">
        <f t="shared" si="2"/>
        <v>191</v>
      </c>
      <c r="BS18" s="148">
        <f t="shared" si="2"/>
        <v>240</v>
      </c>
      <c r="BT18" s="148">
        <f t="shared" si="2"/>
        <v>188</v>
      </c>
      <c r="BU18" s="148">
        <f t="shared" si="2"/>
        <v>239</v>
      </c>
      <c r="BV18" s="148">
        <f t="shared" si="2"/>
        <v>230</v>
      </c>
      <c r="BW18" s="148">
        <f t="shared" si="2"/>
        <v>105</v>
      </c>
      <c r="BX18" s="148">
        <f t="shared" si="2"/>
        <v>120</v>
      </c>
      <c r="BY18" s="148">
        <f t="shared" si="2"/>
        <v>161</v>
      </c>
      <c r="BZ18" s="148">
        <f t="shared" si="2"/>
        <v>248</v>
      </c>
      <c r="CA18" s="148">
        <f t="shared" si="2"/>
        <v>135</v>
      </c>
      <c r="CB18" s="148">
        <f t="shared" si="2"/>
        <v>109</v>
      </c>
      <c r="CC18" s="148">
        <f t="shared" si="2"/>
        <v>133</v>
      </c>
      <c r="CD18" s="148">
        <f t="shared" si="2"/>
        <v>192</v>
      </c>
      <c r="CE18" s="148">
        <f t="shared" si="2"/>
        <v>219</v>
      </c>
      <c r="CF18" s="148">
        <f t="shared" si="2"/>
        <v>260</v>
      </c>
      <c r="CG18" s="148">
        <f t="shared" si="2"/>
        <v>209</v>
      </c>
      <c r="CH18" s="148">
        <f t="shared" si="2"/>
        <v>256</v>
      </c>
      <c r="CI18" s="148">
        <f t="shared" si="2"/>
        <v>317</v>
      </c>
      <c r="CJ18" s="148">
        <f t="shared" si="2"/>
        <v>318</v>
      </c>
      <c r="CK18" s="148">
        <f t="shared" si="2"/>
        <v>231</v>
      </c>
      <c r="CL18" s="148">
        <f t="shared" si="2"/>
        <v>259</v>
      </c>
      <c r="CM18" s="148">
        <f t="shared" si="2"/>
        <v>233</v>
      </c>
      <c r="CN18" s="148">
        <f t="shared" si="2"/>
        <v>263</v>
      </c>
      <c r="CO18" s="148">
        <f t="shared" si="2"/>
        <v>277</v>
      </c>
      <c r="CP18" s="148">
        <f t="shared" si="2"/>
        <v>328</v>
      </c>
      <c r="CQ18" s="148">
        <f t="shared" si="2"/>
        <v>345</v>
      </c>
      <c r="CR18" s="148">
        <f t="shared" si="2"/>
        <v>376</v>
      </c>
      <c r="CS18" s="148">
        <f t="shared" si="2"/>
        <v>450</v>
      </c>
      <c r="CT18" s="148">
        <f t="shared" si="2"/>
        <v>376</v>
      </c>
      <c r="CU18" s="148">
        <f t="shared" si="2"/>
        <v>287</v>
      </c>
      <c r="CV18" s="148">
        <f t="shared" si="2"/>
        <v>186</v>
      </c>
      <c r="CW18" s="148">
        <f t="shared" si="2"/>
        <v>201</v>
      </c>
      <c r="CX18" s="148">
        <f t="shared" si="2"/>
        <v>286</v>
      </c>
      <c r="CY18" s="148">
        <f t="shared" si="2"/>
        <v>186</v>
      </c>
      <c r="CZ18" s="148">
        <f t="shared" si="2"/>
        <v>195</v>
      </c>
      <c r="DA18" s="148">
        <f t="shared" si="2"/>
        <v>156</v>
      </c>
      <c r="DB18" s="148">
        <f t="shared" si="2"/>
        <v>148</v>
      </c>
      <c r="DC18" s="148">
        <f t="shared" si="2"/>
        <v>188</v>
      </c>
      <c r="DD18" s="148">
        <f t="shared" si="2"/>
        <v>120</v>
      </c>
      <c r="DE18" s="148">
        <f t="shared" si="2"/>
        <v>177</v>
      </c>
      <c r="DF18" s="148">
        <f t="shared" si="2"/>
        <v>228</v>
      </c>
      <c r="DG18" s="148">
        <f t="shared" si="2"/>
        <v>138</v>
      </c>
      <c r="DH18" s="148">
        <f t="shared" si="2"/>
        <v>118</v>
      </c>
      <c r="DI18" s="148">
        <f t="shared" si="2"/>
        <v>179</v>
      </c>
      <c r="DJ18" s="148">
        <f t="shared" si="2"/>
        <v>157</v>
      </c>
      <c r="DK18" s="148">
        <f t="shared" si="2"/>
        <v>135</v>
      </c>
      <c r="DL18" s="148">
        <f t="shared" si="2"/>
        <v>196</v>
      </c>
      <c r="DM18" s="148">
        <f t="shared" si="2"/>
        <v>249</v>
      </c>
      <c r="DN18" s="148">
        <f t="shared" si="2"/>
        <v>148</v>
      </c>
      <c r="DO18" s="148">
        <f t="shared" si="2"/>
        <v>150</v>
      </c>
      <c r="DP18" s="161">
        <f t="shared" si="2"/>
        <v>242</v>
      </c>
      <c r="DQ18" s="161">
        <f t="shared" si="2"/>
        <v>264</v>
      </c>
      <c r="DR18" s="161">
        <f t="shared" si="2"/>
        <v>371</v>
      </c>
      <c r="DS18" s="161">
        <f t="shared" si="2"/>
        <v>284</v>
      </c>
      <c r="DT18" s="161">
        <f t="shared" si="2"/>
        <v>307</v>
      </c>
      <c r="DU18" s="161">
        <f t="shared" si="2"/>
        <v>308</v>
      </c>
      <c r="DV18" s="161">
        <f t="shared" si="2"/>
        <v>227</v>
      </c>
      <c r="DW18" s="161">
        <f t="shared" si="2"/>
        <v>165</v>
      </c>
      <c r="DX18" s="161">
        <f t="shared" si="2"/>
        <v>194</v>
      </c>
      <c r="DY18" s="161">
        <f t="shared" si="2"/>
        <v>202</v>
      </c>
      <c r="DZ18" s="161">
        <f t="shared" si="2"/>
        <v>140</v>
      </c>
      <c r="EA18" s="161">
        <f t="shared" si="2"/>
        <v>147</v>
      </c>
      <c r="EB18" s="161">
        <f t="shared" si="2"/>
        <v>183</v>
      </c>
      <c r="EC18" s="161">
        <f t="shared" si="2"/>
        <v>264</v>
      </c>
    </row>
    <row r="28" spans="2:133">
      <c r="N28" s="162"/>
    </row>
    <row r="29" spans="2:133">
      <c r="R29" s="154"/>
    </row>
  </sheetData>
  <printOptions horizontalCentered="1" gridLines="1"/>
  <pageMargins left="0.75" right="0.75" top="1" bottom="1" header="0.5" footer="0.5"/>
  <pageSetup orientation="landscape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"/>
  <sheetViews>
    <sheetView zoomScaleNormal="100" workbookViewId="0">
      <selection activeCell="H27" sqref="H27"/>
    </sheetView>
  </sheetViews>
  <sheetFormatPr defaultRowHeight="13.2"/>
  <cols>
    <col min="1" max="1" width="19" style="135" customWidth="1"/>
    <col min="2" max="2" width="25.6640625" style="135" customWidth="1"/>
    <col min="3" max="3" width="15.33203125" style="135" customWidth="1"/>
    <col min="4" max="4" width="13.88671875" style="135" customWidth="1"/>
    <col min="5" max="5" width="11.109375" style="135" customWidth="1"/>
    <col min="6" max="6" width="10.77734375" style="135" customWidth="1"/>
    <col min="7" max="16384" width="8.88671875" style="135"/>
  </cols>
  <sheetData>
    <row r="1" spans="1:6" ht="26.25" customHeight="1">
      <c r="A1" s="200" t="s">
        <v>186</v>
      </c>
      <c r="B1" s="201"/>
      <c r="C1" s="201"/>
      <c r="D1" s="201"/>
      <c r="E1" s="201"/>
      <c r="F1" s="202"/>
    </row>
    <row r="2" spans="1:6" ht="15.6">
      <c r="A2" s="203"/>
      <c r="B2" s="204"/>
      <c r="C2" s="205" t="s">
        <v>187</v>
      </c>
      <c r="D2" s="206"/>
      <c r="E2" s="205" t="s">
        <v>188</v>
      </c>
      <c r="F2" s="207"/>
    </row>
    <row r="3" spans="1:6" ht="15.6">
      <c r="A3" s="208" t="s">
        <v>189</v>
      </c>
      <c r="B3" s="209" t="s">
        <v>190</v>
      </c>
      <c r="C3" s="210">
        <v>90155</v>
      </c>
      <c r="D3" s="211">
        <f>C3-'[5]Oct 2014'!C3</f>
        <v>-15896</v>
      </c>
      <c r="E3" s="212">
        <v>720</v>
      </c>
      <c r="F3" s="213">
        <f>E3-'[5]Oct 2014'!E3</f>
        <v>-12</v>
      </c>
    </row>
    <row r="4" spans="1:6" ht="15.6">
      <c r="A4" s="208" t="s">
        <v>191</v>
      </c>
      <c r="B4" s="209" t="s">
        <v>192</v>
      </c>
      <c r="C4" s="210">
        <v>35233</v>
      </c>
      <c r="D4" s="211">
        <f>C4-'[5]Oct 2014'!C4</f>
        <v>-8710</v>
      </c>
      <c r="E4" s="212">
        <v>284</v>
      </c>
      <c r="F4" s="213">
        <f>E4-'[5]Oct 2014'!E4</f>
        <v>4</v>
      </c>
    </row>
    <row r="5" spans="1:6" ht="15.6">
      <c r="A5" s="208" t="s">
        <v>193</v>
      </c>
      <c r="B5" s="209" t="s">
        <v>194</v>
      </c>
      <c r="C5" s="210">
        <v>14276</v>
      </c>
      <c r="D5" s="211">
        <f>C5-'[5]Oct 2014'!C5</f>
        <v>4550</v>
      </c>
      <c r="E5" s="212">
        <v>144</v>
      </c>
      <c r="F5" s="213">
        <f>E5-'[5]Oct 2014'!E5</f>
        <v>22</v>
      </c>
    </row>
    <row r="6" spans="1:6" ht="15.6">
      <c r="A6" s="208" t="s">
        <v>195</v>
      </c>
      <c r="B6" s="209" t="s">
        <v>196</v>
      </c>
      <c r="C6" s="210">
        <v>5227</v>
      </c>
      <c r="D6" s="211">
        <f>C6-'[5]Oct 2014'!C6</f>
        <v>-1622</v>
      </c>
      <c r="E6" s="212">
        <v>62</v>
      </c>
      <c r="F6" s="213">
        <f>E6-'[5]Oct 2014'!E6</f>
        <v>-18</v>
      </c>
    </row>
    <row r="7" spans="1:6" ht="15.6">
      <c r="A7" s="208" t="s">
        <v>197</v>
      </c>
      <c r="B7" s="209" t="s">
        <v>198</v>
      </c>
      <c r="C7" s="210">
        <v>49059</v>
      </c>
      <c r="D7" s="211">
        <f>C7-'[5]Oct 2014'!C7</f>
        <v>910</v>
      </c>
      <c r="E7" s="212">
        <v>1072</v>
      </c>
      <c r="F7" s="213">
        <f>E7-'[5]Oct 2014'!E7</f>
        <v>21</v>
      </c>
    </row>
    <row r="8" spans="1:6" ht="15.6">
      <c r="A8" s="214"/>
      <c r="B8" s="208" t="s">
        <v>199</v>
      </c>
      <c r="C8" s="210">
        <f>SUM(C4:C7)</f>
        <v>103795</v>
      </c>
      <c r="D8" s="211">
        <f>C8-'[5]Oct 2014'!C8</f>
        <v>-4872</v>
      </c>
      <c r="E8" s="212">
        <f>SUM(E4:E7)</f>
        <v>1562</v>
      </c>
      <c r="F8" s="213">
        <f>E8-'[5]Oct 2014'!E8</f>
        <v>29</v>
      </c>
    </row>
    <row r="9" spans="1:6" ht="15">
      <c r="A9" s="160"/>
      <c r="B9" s="160"/>
      <c r="C9" s="160"/>
      <c r="D9" s="160"/>
      <c r="E9" s="160"/>
      <c r="F9" s="160"/>
    </row>
    <row r="10" spans="1:6">
      <c r="A10" s="140" t="s">
        <v>130</v>
      </c>
    </row>
    <row r="11" spans="1:6">
      <c r="A11" s="141" t="s">
        <v>200</v>
      </c>
    </row>
    <row r="12" spans="1:6">
      <c r="A12" s="141" t="s">
        <v>201</v>
      </c>
    </row>
    <row r="13" spans="1:6">
      <c r="A13" s="141" t="s">
        <v>202</v>
      </c>
    </row>
    <row r="14" spans="1:6">
      <c r="A14" s="141" t="s">
        <v>203</v>
      </c>
    </row>
  </sheetData>
  <mergeCells count="3">
    <mergeCell ref="A1:F1"/>
    <mergeCell ref="C2:D2"/>
    <mergeCell ref="E2:F2"/>
  </mergeCells>
  <printOptions horizontalCentered="1"/>
  <pageMargins left="0.75" right="0.75" top="1" bottom="1" header="0.5" footer="0.5"/>
  <pageSetup orientation="landscape" horizontalDpi="4294967294" verticalDpi="300" r:id="rId1"/>
  <headerFooter alignWithMargins="0">
    <oddFooter xml:space="preserve">&amp;LDivision/Bureau: Standards &amp; Inspections/Boiler Safety
Document Name: AR Aging Report 
Date Revised:  12/9/2014 
Document Owner: Jo Ann Bell
Page 1of 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Nov 2014-Bureau Performance</vt:lpstr>
      <vt:lpstr>Nov 2014 - Productivity Recap</vt:lpstr>
      <vt:lpstr>Combined Insps. Status Report</vt:lpstr>
      <vt:lpstr>Global Status--State</vt:lpstr>
      <vt:lpstr>Global Status--Insurance</vt:lpstr>
      <vt:lpstr>Global Status-Combined</vt:lpstr>
      <vt:lpstr>OD &amp; RL Summary</vt:lpstr>
      <vt:lpstr>Overdue Summary</vt:lpstr>
      <vt:lpstr>AR Aging Report</vt:lpstr>
      <vt:lpstr>Chart-AR Aging Summary</vt:lpstr>
      <vt:lpstr>Invoices Print Totals Summary</vt:lpstr>
      <vt:lpstr>Nov 2014-Print Jobs Totals</vt:lpstr>
      <vt:lpstr>RL Summary</vt:lpstr>
      <vt:lpstr>Chart--OD &amp; RL Totals</vt:lpstr>
      <vt:lpstr>Chart-OD-West</vt:lpstr>
      <vt:lpstr>Chart-OD-East</vt:lpstr>
      <vt:lpstr>Chart-RLs-West</vt:lpstr>
      <vt:lpstr>Chart-RLs-East</vt:lpstr>
      <vt:lpstr>Chart-AR Aging</vt:lpstr>
      <vt:lpstr>Chart-Invoices Print Totals</vt:lpstr>
      <vt:lpstr>'Global Status-Combined'!Print_Area</vt:lpstr>
      <vt:lpstr>'Global Status--State'!Print_Area</vt:lpstr>
      <vt:lpstr>'Overdue Summary'!Sort_Range</vt:lpstr>
      <vt:lpstr>'RL Summary'!Sort_Range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jabell</dc:creator>
  <cp:lastModifiedBy>jabell</cp:lastModifiedBy>
  <dcterms:created xsi:type="dcterms:W3CDTF">2014-12-09T14:27:53Z</dcterms:created>
  <dcterms:modified xsi:type="dcterms:W3CDTF">2014-12-09T14:44:00Z</dcterms:modified>
</cp:coreProperties>
</file>